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60" windowWidth="15360" windowHeight="7095" activeTab="1"/>
  </bookViews>
  <sheets>
    <sheet name="Detalle" sheetId="1" r:id="rId1"/>
    <sheet name="Avance por Actividad" sheetId="2" r:id="rId2"/>
    <sheet name="consolidado por estrategia" sheetId="3" r:id="rId3"/>
    <sheet name="resumen anual" sheetId="4" r:id="rId4"/>
    <sheet name="Sheet1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5" l="1"/>
  <c r="P18" i="5"/>
  <c r="L13" i="3"/>
  <c r="L128" i="2" l="1"/>
  <c r="L127" i="2"/>
  <c r="G7" i="2" l="1"/>
  <c r="E7" i="1" l="1"/>
  <c r="E8" i="1"/>
  <c r="E9" i="1"/>
  <c r="E10" i="1"/>
  <c r="E11" i="1"/>
  <c r="E12" i="1"/>
  <c r="E14" i="1"/>
  <c r="E15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<sst xmlns="http://schemas.openxmlformats.org/spreadsheetml/2006/main" count="449" uniqueCount="233">
  <si>
    <t>NO.</t>
  </si>
  <si>
    <t>UNIDAD ORGANIZATIVA</t>
  </si>
  <si>
    <t>PENDIENTES</t>
  </si>
  <si>
    <t>DIRECCIÓN GENERAL</t>
  </si>
  <si>
    <t>Revisar/confirmar las actividades para cada línea de acción, así como el cronograma de ejecución.</t>
  </si>
  <si>
    <t>OFICINA ACCESO A LA INFORMACIÓN</t>
  </si>
  <si>
    <t> </t>
  </si>
  <si>
    <t>DEPARTAMENTO DE COMUNICACIONES</t>
  </si>
  <si>
    <t>De 15 actividades programas para este trimestres, solo se han realizado 6, quedando pendiente por falta de recursos económicos.</t>
  </si>
  <si>
    <t>DEPARTAMENTO DE BIENESTAR SOCIAL</t>
  </si>
  <si>
    <t>DIRECCIÓN DE TRAMITES Y SERVICIOS PARA LA SALUD</t>
  </si>
  <si>
    <t>DIRECCIÓN  JURÍDICO</t>
  </si>
  <si>
    <t>De 22 actividades programada se ejecutaron en este trimestre sean ejecutado 17 y 3 en procesos.</t>
  </si>
  <si>
    <t>DIRECCIÓN   DE OPERACIONES Y LOGÍSTICA</t>
  </si>
  <si>
    <t>De 11  actividades programadas para este trimestre, 4 no sean ejecutados.</t>
  </si>
  <si>
    <t>DEPTO. DE TECNOLOGÍA DE  LA INFORMACIÓN Y COMUNICACIÓN</t>
  </si>
  <si>
    <t>DEPTO. ADMINISTRATIVO – DIV. DE TRANSPORTACIÓN</t>
  </si>
  <si>
    <t>De la 15 actividades programada para este trimestre, solo 9 están en proceso o ya ejecutadas. Pendiente lo relacionado a la adquisición de vehículo, está en espera de entrega por la casa distribuidora de vehículo. </t>
  </si>
  <si>
    <t>DEPTO. DE COMPRAS Y CONTRATACIONES</t>
  </si>
  <si>
    <t>DEPTO. DE INGENIERÍA E INFRAESTRUCTURA</t>
  </si>
  <si>
    <t>De las11 actividades programadas para este trimestre se ejecutaron, quedando en proceso 2 actividades.</t>
  </si>
  <si>
    <t>DEPARTAMENTO DE VIGILANCIA Y CONTROL DE CALIDAD DE INSUMOS PARA LA SALUD</t>
  </si>
  <si>
    <t>De 11 actividades programadas, solo 3 tres quedaron sin ejecutar</t>
  </si>
  <si>
    <t>DEPARTAMENTO FINANCIERO</t>
  </si>
  <si>
    <t>DIRECCIÓN   PLANIFICACIÓN Y DESARROLLO</t>
  </si>
  <si>
    <t>De la 33 actividades programadas para este periodo, sean ejecutado 31, que dando pendiente la consolidación del PAC a ser ejecutada para  el 30 de julio.   </t>
  </si>
  <si>
    <t>DIRECCIÓN DE RECURSOS HUMANOS</t>
  </si>
  <si>
    <r>
      <t>De 43 actividades programadas para este periodo, solo 25 están en proceso o ya ejecutadas. Pendientes lo relacionado a la conformación del</t>
    </r>
    <r>
      <rPr>
        <sz val="11"/>
        <color theme="1"/>
        <rFont val="Calibri"/>
        <family val="1"/>
        <charset val="1"/>
        <scheme val="minor"/>
      </rPr>
      <t xml:space="preserve"> </t>
    </r>
    <r>
      <rPr>
        <sz val="10"/>
        <color theme="1"/>
        <rFont val="Calibri"/>
        <family val="1"/>
        <charset val="1"/>
        <scheme val="minor"/>
      </rPr>
      <t>Comité de Seguridad y Salud en el Trabajo y la evaluación de desempeño.</t>
    </r>
  </si>
  <si>
    <t>DIRECCIÓN DE FARMACIAS DEL PUEBLO</t>
  </si>
  <si>
    <t>De 8 actividades programadas para este periodo, solo 6 están en proceso o ya ejecutada.</t>
  </si>
  <si>
    <t>Sin más por el m</t>
  </si>
  <si>
    <t>Accion</t>
  </si>
  <si>
    <t>% Avance</t>
  </si>
  <si>
    <t>DIRECCION DE PLANIFICACION Y DESARROLLO</t>
  </si>
  <si>
    <t>DEPARTAMENTO DE DESARROLLO INSTITUCIONAL</t>
  </si>
  <si>
    <t>INFORME DE SEGUIMIENTO AL PLAN ESTRATEGICO INSTITUCIONAL 2016 - 2020</t>
  </si>
  <si>
    <t>PERIODO: ABRIL - JUNIO 2017</t>
  </si>
  <si>
    <t>Actividades Registradas</t>
  </si>
  <si>
    <t>Actividades Realizadas</t>
  </si>
  <si>
    <t>Tienen avances pero no lo han reportado a esta direccion</t>
  </si>
  <si>
    <t>Tienen informes pero no lo han reportado a esta direccion</t>
  </si>
  <si>
    <t>No han reportado</t>
  </si>
  <si>
    <t>Implementacion de la estructura organizacional adecuada, Elaboracion de Manual Corporativo Institucional, Modernizacion del portal Web, Implementacion de encuesta ciudadana sobre la percepcion institucional, contratacion del SAP 24.</t>
  </si>
  <si>
    <t xml:space="preserve">Niveles de cumplimiento de despacho, </t>
  </si>
  <si>
    <t>Dirección de Recursos Humanos</t>
  </si>
  <si>
    <t>% realizado  trimestre</t>
  </si>
  <si>
    <t>Meta 2017</t>
  </si>
  <si>
    <t>Observacion</t>
  </si>
  <si>
    <t>1er.</t>
  </si>
  <si>
    <t>2do.</t>
  </si>
  <si>
    <t>3ro.</t>
  </si>
  <si>
    <t>4to.</t>
  </si>
  <si>
    <t xml:space="preserve">Total </t>
  </si>
  <si>
    <t xml:space="preserve">Implementar el Sistema de Gestión de la Seguridad y Salud en el Trabajo en la Administración Pública (SISTAP)   </t>
  </si>
  <si>
    <t xml:space="preserve">Funcionamiento del SISTAP </t>
  </si>
  <si>
    <t xml:space="preserve">Garantizar la eficiencia y la eficacia de los procesos de gestión del talento humano de la institución, velando que este cumpla con las competencias requeridas para el puesto. </t>
  </si>
  <si>
    <t>Garantizar que el personal se encuentre capacitado y cumpla con los perfiles de puesto</t>
  </si>
  <si>
    <t>Garantizar la oportunidad y fiabilidad de la información ingresada a los sistemas implementados por el MAP.</t>
  </si>
  <si>
    <t>Indicador del SISMAP</t>
  </si>
  <si>
    <t>Garantizar un clima organizacional de desarrollo y satisfaccion del talento humano</t>
  </si>
  <si>
    <t>Implementar la mejora continua en las acciones que contribuyan con el compromiso e identificación de los colaboradores con la institución</t>
  </si>
  <si>
    <t># de acciones implementadas y resultados de las encuestas de clima laboral y satifaccion en el trabajo</t>
  </si>
  <si>
    <t>Dirección Administrativa Financiera.</t>
  </si>
  <si>
    <t>Departamento Administrativo</t>
  </si>
  <si>
    <t xml:space="preserve">Velar por la ejecucion presupuestaria acorde a la asignacion de recursos financieros aprobada por el Estado, mediante el registro sistematico y oportuno de las transacciones de manera fiable para la toma de desiciones.  </t>
  </si>
  <si>
    <t xml:space="preserve">Garantizar una ejecucion de presupuesto minima del 95%, garantizando el cumplimiento del PACC y metas fisicas estipuladas. </t>
  </si>
  <si>
    <t xml:space="preserve">implementación de  las Normas de Control Interno. </t>
  </si>
  <si>
    <t>Actualizacion y monitoreo de los registros contables</t>
  </si>
  <si>
    <t>Elaboracion de estados financieros, resultados de inventarios, CxP, CxC, etc.</t>
  </si>
  <si>
    <t>Gestionar las recaudaciones de las ventas de las Farmacias del Pueblo</t>
  </si>
  <si>
    <t>Implementacion de procedimientos y seguimiento a las ventas en las F/P on line</t>
  </si>
  <si>
    <t>Documentación de los procesos internos mediante el sistema de gestion de calidad.</t>
  </si>
  <si>
    <t>Actualizar y mejorar los procedimientos de la Direccion administrativo - financiera</t>
  </si>
  <si>
    <t>Garantizar que los productos e insumos sanitarios solicitados cuenten con especificaciones técnicas y los criterios de  evaluación que garanticen su calidad durante el proceso de  adquisición.</t>
  </si>
  <si>
    <t>Garantizar ejecucion del plan anual de compras</t>
  </si>
  <si>
    <t xml:space="preserve">Gestionar la implementación de un sistema de monitoreo que permita el seguimiento a la habilitación de las Farmacias del Pueblo. </t>
  </si>
  <si>
    <t xml:space="preserve">Ejecución y optimización del plan de mantenimiento y acondicionamiento para la Sede Central, Almacenes y Farmacias del Pueblo a fin de disminuir las reparaciones de urgencia y el plazo de respuesta. </t>
  </si>
  <si>
    <t>Habilitacion de nuevas Farmacias del Pueblo (Metas Presidenciales)</t>
  </si>
  <si>
    <t>Departamento de Tecnología de la Información</t>
  </si>
  <si>
    <t>Adecuar la infraestructura de tecnologia de la informacion y comunicación acorde a las necesidades operativas de la institucion</t>
  </si>
  <si>
    <t>Instrumentar un modelo de gestión TIC basado en estándares, normas y procesos,  para alcanzar un nivel de excelencia en los servicios TIC.</t>
  </si>
  <si>
    <t>actualizacion de los procesos del SGC</t>
  </si>
  <si>
    <t>Dirección de Juridíca</t>
  </si>
  <si>
    <t>Velar por cumplimiento de la Ley 340-06 sobre Compras y Contrataciones</t>
  </si>
  <si>
    <t>Mantener actualizada la base de datos digital de las normativas vinculantes a la institución.</t>
  </si>
  <si>
    <t xml:space="preserve">Velar por el cumplimiento de la normativa institucional. </t>
  </si>
  <si>
    <t>Velar por el funcionamiento del Comité de Ética.</t>
  </si>
  <si>
    <t>Dirección de Operaciones y Logistica</t>
  </si>
  <si>
    <t xml:space="preserve">Mejorar el manejo de almacén, ajustados a las buenas practicas de almacenamiento. </t>
  </si>
  <si>
    <t>Gestionar que los almacenes de la nueva sede central y Santiago funcionen en toda su capacidad operativa para garantizar la disponibilidad de los productos y satisfacer la demanda de los clientes.</t>
  </si>
  <si>
    <t xml:space="preserve">Optimizar los espacios, así como el volumen y rotación de inventario (stock)en los almacenes SEDE y Almacenes externos. </t>
  </si>
  <si>
    <t>Mantener el stock de articulos por lo menos con una cobertura de 3 meses</t>
  </si>
  <si>
    <t xml:space="preserve">Mejorar los procesos de distribución ajustados a las buenas practicas de distribución. </t>
  </si>
  <si>
    <t>Actualizacion de los procedimientos de almacen y registrados en el SGC, resultado de las auditoias de calidad y acciones de mejora corregidas</t>
  </si>
  <si>
    <t>Optimizar las rutas de distribución</t>
  </si>
  <si>
    <t>Dirección de Tramités y Servicios</t>
  </si>
  <si>
    <t xml:space="preserve">Dar respuesta oportuna a los requerimientos de nuestros clientes.   </t>
  </si>
  <si>
    <t>garantizar que la calidad de despacho y nivel de cumplimiento debe ser por lo menos un 80% (SGP)</t>
  </si>
  <si>
    <t>Implementar un sistema de gestión de relaciones con clientes</t>
  </si>
  <si>
    <t>integracion de un CRM y en funcionamiento con el SGP</t>
  </si>
  <si>
    <t>Atención a quejas y reclamos de clientes y ciudadanos</t>
  </si>
  <si>
    <t>Promover entre los colaboradores, el trato profesional a los clientes y usuarios.</t>
  </si>
  <si>
    <t>Departamento de Bienestar Social</t>
  </si>
  <si>
    <t>Garantizar el apoyo a los programas sociales hasta completar su transición al Órgano Rector.</t>
  </si>
  <si>
    <t xml:space="preserve">Garantizar la disponibilidad de los medicamentos e insumos requeridos por los programas sociales para satisfacer las necesidades de los grupos más vulnerables de la población. </t>
  </si>
  <si>
    <t>% de cumplimiento de entrega y oportunidad</t>
  </si>
  <si>
    <t>Satisfacer la demanda de donaciones medicamentos e insumos hospitalarios solicitados por las entidades sin fines de lucro.</t>
  </si>
  <si>
    <t>Departamento de Comunicaciones</t>
  </si>
  <si>
    <t>Desarrollar e  implementar estrategias que  permitan fortalecer la comunicación  externa e interna y mejorar la imagen institucional</t>
  </si>
  <si>
    <t># de politcas, objetivos y estrategias elaboradas a fin de mejorar la imagen institucional, % de opiniones de externas e internas (encuestas)</t>
  </si>
  <si>
    <t>Implementar acciones y estrategias para fortalecer la marca y reputacion institucionales</t>
  </si>
  <si>
    <t>Departamento Oficina  Libre Acceso a la Información</t>
  </si>
  <si>
    <t>Mantener actualizado el Subportal de Transparencia</t>
  </si>
  <si>
    <t>Calificacion del subportal de transparencia</t>
  </si>
  <si>
    <t>Satisfacer las solicitudes de información  en los plazos establecidos según normativas legales vigentes</t>
  </si>
  <si>
    <t>Respuesta oportuna de las solicitudes de informacion</t>
  </si>
  <si>
    <t xml:space="preserve">Evaluación de la calidad post-comercialización de los Medicamentos, Reactivos de Laboratorio e Insumos Médicos. </t>
  </si>
  <si>
    <t xml:space="preserve">Disminuir el tiempo de respuesta de los productos conformes y no-conformes a los almacenes de cuarentena.   </t>
  </si>
  <si>
    <t xml:space="preserve">Instalación y puesta en operaciones del laboratorio Sede Central. </t>
  </si>
  <si>
    <t>Dirección de Planificación Y Desarrollo</t>
  </si>
  <si>
    <t>Identificar lugares más vulnerables  y carentes de F/P, para determinar la factibilidad de la habilitación mediante la elaboración del estudio de brecha</t>
  </si>
  <si>
    <t>Elaboración del Plan de Compras Medicamentos</t>
  </si>
  <si>
    <t>% de auditorias realizadas vs programadas</t>
  </si>
  <si>
    <t>Garantizar las acciones que permitan el cumplimiento de los requisitos para lograr la Certificación del Sistema por la Normativa ISO 9001: 2015</t>
  </si>
  <si>
    <t xml:space="preserve">Mantener el sistema de documentación y actualización de procesos.  (mejoras continua de procesos) </t>
  </si>
  <si>
    <t>Continuidad al Autodiagnostico CAF</t>
  </si>
  <si>
    <t>Continuidad a la Carta Compromiso al Ciudadano (CCC)</t>
  </si>
  <si>
    <t>Realizar benchmarking para reforzar nuestros procesos</t>
  </si>
  <si>
    <t>realizar al menos 2 comparaciones con empresas o institucionescon procesos similares</t>
  </si>
  <si>
    <t>Desarrollo e implementacion de iniciativas de politica y acciones de desarrollo sostenible</t>
  </si>
  <si>
    <t>Implementación de  las normas de control interno a nivel institucional y a nivel de procesos</t>
  </si>
  <si>
    <t>Ejecucion y Seguimiento al Plan Estrategico Institucional</t>
  </si>
  <si>
    <t>Dirección de Farmacias del Pueblo</t>
  </si>
  <si>
    <t xml:space="preserve">Implementar las buenas prácticas de almacenamiento y de dispensación farmacéutica. </t>
  </si>
  <si>
    <t>Establecer mecanismos que permitan aumentar la eficiencia de la gestión operativa de las Farmacias del Pueblo</t>
  </si>
  <si>
    <t xml:space="preserve">Realizar estimación de demanda de la red de Farmacias del Pueblo </t>
  </si>
  <si>
    <t>Area</t>
  </si>
  <si>
    <t>Fortalecimiento de la Cadena de Suministro</t>
  </si>
  <si>
    <t>Fortalecimiento Institucional</t>
  </si>
  <si>
    <t>Fortalecimiento de la Transparencia y Rendición de Cuentas</t>
  </si>
  <si>
    <t>Liderazgo de Alianzas</t>
  </si>
  <si>
    <t>Avance</t>
  </si>
  <si>
    <t>Departamento Vigilancia y Control de Calidad</t>
  </si>
  <si>
    <t>Administrativo</t>
  </si>
  <si>
    <t>Financiera</t>
  </si>
  <si>
    <t>Compra Y Contrataciones</t>
  </si>
  <si>
    <t>Ingenieria E Infraestructura</t>
  </si>
  <si>
    <t xml:space="preserve">Tecnologia </t>
  </si>
  <si>
    <t>Juridico</t>
  </si>
  <si>
    <t>Operaciones</t>
  </si>
  <si>
    <t>Tramiste Y Servicios</t>
  </si>
  <si>
    <t xml:space="preserve">Bienestal Social </t>
  </si>
  <si>
    <t>Comunicaciones</t>
  </si>
  <si>
    <t>OAI</t>
  </si>
  <si>
    <t>Control de Calidad</t>
  </si>
  <si>
    <t>Planificacion Y Desarrollo</t>
  </si>
  <si>
    <t>Farmacias del Pueblo.</t>
  </si>
  <si>
    <t>1er Trimestre</t>
  </si>
  <si>
    <t xml:space="preserve">2do. Trimestre </t>
  </si>
  <si>
    <t xml:space="preserve">Tienen informes pero no lo han reportado a esta direccion </t>
  </si>
  <si>
    <t xml:space="preserve"> avances  por   Áreas</t>
  </si>
  <si>
    <t xml:space="preserve">3er. Trimestre </t>
  </si>
  <si>
    <t xml:space="preserve">% </t>
  </si>
  <si>
    <t>DPTO. DE COMUNICACIONES</t>
  </si>
  <si>
    <t>El POA de esta área fue revisado nuevamente con el encargado Lic. Luis Ventura, quien está actualizando las informaciones de actividades y fechas para las líneas de acción.</t>
  </si>
  <si>
    <t>DPTO. DE BIENESTAR SOCIAL</t>
  </si>
  <si>
    <t>DIRECCION DE TRAMITES Y SERVICIOS PARA LA SALUD</t>
  </si>
  <si>
    <r>
      <t>Integración de un CRM y en funcionamiento con el SGP,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Garamond"/>
        <family val="1"/>
      </rPr>
      <t>capacitaciones sobre atención al cliente y disminución de quejas sobre el trato a los clientes.</t>
    </r>
  </si>
  <si>
    <t>DIRECCION JURÍDICO</t>
  </si>
  <si>
    <t>actualización de los procesos del SGC</t>
  </si>
  <si>
    <t>DIRECCION DE OPERACIONES Y LOGÍSTICA</t>
  </si>
  <si>
    <t>DEPTO. DE TECNOLOGÍA DE  LA INFORMACIÓN Y COMUNICACIÓN</t>
  </si>
  <si>
    <t>Resultado de la disminución de incidentes de reportes de accidentes, oportunidad de servicios de transporte, condiciones de vehículos, disminución de reparaciones mayores y cumplimiento del cronograma de mantenimiento vehicular. Actualización de la flotilla</t>
  </si>
  <si>
    <t xml:space="preserve">Elaboración de Fichas Técnica para la compra misceláneo. </t>
  </si>
  <si>
    <t>DPTO. DE VIGILANCIA Y CONTROL DE CALIDAD DE INSUMOS PARA LA SALUD</t>
  </si>
  <si>
    <t>DIRECCION  DE  PLANIFICACIÓN Y DESARROLLO</t>
  </si>
  <si>
    <t xml:space="preserve">Está en procesos de ejecución el proyecto del Almacén Región sur financiado por el banco Mundial y la venta de anticonceptivo en la Farmacias del Pueblo.  Pendiente la actualización de carta compromiso, Modelo CAF, y la certificación de la ISO 9001-2015. </t>
  </si>
  <si>
    <t>DIRECCION  DE RECRURSOS HUMANOS</t>
  </si>
  <si>
    <t>DIRECCION  DE FARMACIAS DEL PUEBLO</t>
  </si>
  <si>
    <t xml:space="preserve">Revisión de manuales/procedimiento por área. </t>
  </si>
  <si>
    <t>Nivel de satisfaccion de clientes Programado vs Despachado al los SRS del SNS</t>
  </si>
  <si>
    <t>Nivel de satisfaccion de clientes Programado vs Despachado al los CEAS del SNS</t>
  </si>
  <si>
    <t>Nivel de satisfaccion de clientes Programado vs Despachado al los SRS de SeNaSa )regimen Subsidiado</t>
  </si>
  <si>
    <t>Obtener la calificación del 100%, en las evaluaciones que realizan al Sub-Portal de Transparencia, emitido por la Dirección General de Ética e Integridad Gubernamental (DIGEIG). Revisión y actualización de los manuales/procedimientos del área.</t>
  </si>
  <si>
    <r>
      <t>Mantener actualizada la base de datos digital de las normativas vinculantes a la institución. actualización de los procesos del SGC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Elaborar un procedimiento que permita dar seguimiento efectivo a los robos que ocurren en las Farmacias del Pueblo,</t>
    </r>
  </si>
  <si>
    <t xml:space="preserve">Actualización de los procedimientos de almacén y registrados en el SGC, resultado de las auditorias de calidad y acciones de mejora corregidas, Elaborar plan de implementación del Sistema GS1, Elaborar e implementar procedimiento de los niveles de stock mínimo y máximo y  optimización del índice de rotación de inventario.                            </t>
  </si>
  <si>
    <t>Reingeniería de los sistemas informáticos de las Farmacias del Pueblo Online (FP-Online); implementación de un nuevo software de gestión.   Ampliación de la cobertura de FP-Online en un 25%, o hasta  alcanzar el 70%  (Aprox.) de los ingresos. actualización de los procesos del SGC</t>
  </si>
  <si>
    <t>Pendiente la habilitación de las Farmacias de la Pueblo. La cual se encuentra en un 40% de avance. Gestionar la implementación de un sistema de monitoreo que permita el seguimiento a la habilitación de las Farmacias del Pueblo.</t>
  </si>
  <si>
    <t>Implementación del presupuesto por resultados tomando en cuenta el análisis costo-beneficio, Lograr que la Dirección General de Presupuesto nos asigne el monto necesario para responder al Plan Anual de Compras de la institución.</t>
  </si>
  <si>
    <t>Implementación del Sistema de Seguridad y Salud en el Trabajo en la Administración Pública(SISTAP), Mejorar los procedimientos de Pensiones, Actualizar los manuales y políticas de Recursos Humanos</t>
  </si>
  <si>
    <t>Matriz del Plan Estratégico Alineado con las Direcciones y Departamentos</t>
  </si>
  <si>
    <r>
      <t>Garantizar el apoyo a los programas Sociales hasta completar su transición al órgano rector.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Garantizar la disponibilidad de los medicamentos e insumos requeridos por los programas para satisfacer demanda de nuestro grupo.</t>
    </r>
    <r>
      <rPr>
        <sz val="11"/>
        <color theme="1"/>
        <rFont val="Garamond"/>
        <family val="1"/>
      </rPr>
      <t xml:space="preserve"> </t>
    </r>
  </si>
  <si>
    <t>Satisfacer la demanda de medicamentos e insumos solicitados por las Entidades sin Fines de Lucro.</t>
  </si>
  <si>
    <t>Elaborar Plan de Trabajo que incluya los procedimientos orietnados a implementar adecuadamente el Sistema de Control Interno y la Conformación del Comité de Sistema de Control Interno</t>
  </si>
  <si>
    <t xml:space="preserve">Resultado de la disminución de insidentes de reportes de accidentes, oportunidad de servicios de transporte, condiciones de vehiculos, disminucion de reparaciones mayores y cumplimiento del cronograma de mantenimiento vehicular. Actualización de la flotilla </t>
  </si>
  <si>
    <t>Mejorar en los servicios de transportación. Aumentar el número de unidades de la flotilla vehicular para cumplir con la demanda de servicios.</t>
  </si>
  <si>
    <t xml:space="preserve">Departamento Financiero </t>
  </si>
  <si>
    <t>………………….</t>
  </si>
  <si>
    <t xml:space="preserve">Acción  </t>
  </si>
  <si>
    <t>Departamento de Compras</t>
  </si>
  <si>
    <t xml:space="preserve">                Departamento de Ingenieria E Infraestructura </t>
  </si>
  <si>
    <t>Elaboración de propuestas de politicas de sostenibilidad, asi como iniciativas de impacto socioeconomico que involucren a la comunidad a fin de contribuir dentro de lo posible en mejorar sus condiciones de vida</t>
  </si>
  <si>
    <t>Evaluación y monitoreo de los avances logrados y las limitaciones encontradas en el proceso de implemetnación de las NOCI como parte de la autoevaluación</t>
  </si>
  <si>
    <t xml:space="preserve">En este tercer trismetres nos encontramos en el cumplimientos de los planes de acción. </t>
  </si>
  <si>
    <t>Se realizo un redación de la metodología que dara los lineamientos para la implemetación de la Norma.</t>
  </si>
  <si>
    <t xml:space="preserve"> En la implementación de Norma en los procesos estamos actualizando los procesos   alineados a la NOBACI.</t>
  </si>
  <si>
    <t>Inicia en el 2018</t>
  </si>
  <si>
    <t>Incia en el 2018</t>
  </si>
  <si>
    <t>Venta de anticonseptivos y preservativos en F/P</t>
  </si>
  <si>
    <t>Implementación Auditorias de Calidad de procesos</t>
  </si>
  <si>
    <t>Certificación ISO 9001-15</t>
  </si>
  <si>
    <t>Seguiemto al cumplimiento de los objetivos, metas e indicadores</t>
  </si>
  <si>
    <t>En vista de que no  todas las  Farmacias estan Dispensando los preservativos iniciamos en el proyectos piloto con algunas  F/P.</t>
  </si>
  <si>
    <t xml:space="preserve">4to. Trimestre </t>
  </si>
  <si>
    <t xml:space="preserve">Compras  y Contrataciones </t>
  </si>
  <si>
    <t>Resultados encuestas de satisfaccion de empleados y clima laboral.</t>
  </si>
  <si>
    <t>El seguimiento a la habilitación se está trabajando junto con el  mantenimiento por lo que están en proceso</t>
  </si>
  <si>
    <t>Trabajo en procesos, retrasos por cubicaciones, desvuelta de la contraloría y fenómenos atmosféricos.</t>
  </si>
  <si>
    <t>Los procedimientos del departamento  están pendientes de actualización para cumplir con la NOBACI.</t>
  </si>
  <si>
    <t>Las Construcciones  de la Farmacias del Pueblo está en  Proceso en vista de que lo trabajo se iniciaron en el mes de Noviembre.</t>
  </si>
  <si>
    <t>Tarea de la creación del Banco de ficha tecnica para miscelaneo, poque existe un calatogo de producto que lo suministra el organo rector.</t>
  </si>
  <si>
    <t xml:space="preserve">La  tarea de unificación de base de datos de suplidores </t>
  </si>
  <si>
    <t>auditoria por parte del MAP</t>
  </si>
  <si>
    <t xml:space="preserve">Para el primer trimestre se tiene planificado la verificación y actualización de algunos procesos.  </t>
  </si>
  <si>
    <t>Proceso de actualización de politicas y procedimiento</t>
  </si>
  <si>
    <t>Se encuenta en proceso de autoevaluación de parte de la Contraloría.</t>
  </si>
  <si>
    <t>Actualización de los procedimientos de almacén considerando las Buenas Practicas de Almacenamiento (BPA) y registrados en el SGC, resultado de las auditoias de calidad y acciones de mejora corregidas</t>
  </si>
  <si>
    <t>Se esta realizando un estudio de costo-beneficio.</t>
  </si>
  <si>
    <t>Solo los producto controlado no están llegando a Santiago</t>
  </si>
  <si>
    <t>Actualizacion de los procesos del SGC</t>
  </si>
  <si>
    <t>Capacitaciones sobre atención al cliente y disminucion de quejas sobre el trato a los clientes</t>
  </si>
  <si>
    <t xml:space="preserve">  respuesta oportuna y en cumplimiento con el procedimiento establecido</t>
  </si>
  <si>
    <t>Departamento Vigilancias y  Control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</si>
</sst>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1"/>
      <charset val="1"/>
      <scheme val="minor"/>
    </font>
    <font>
      <sz val="10"/>
      <color theme="1"/>
      <name val="Calibri"/>
      <family val="1"/>
      <charset val="1"/>
      <scheme val="minor"/>
    </font>
    <font>
      <b/>
      <sz val="10"/>
      <color rgb="FF000000"/>
      <name val="Calibri"/>
      <family val="1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1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0"/>
      <color rgb="FF000000"/>
      <name val="Garamond"/>
      <family val="1"/>
    </font>
    <font>
      <sz val="11"/>
      <color theme="1"/>
      <name val="Garamond"/>
      <family val="1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Verdan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9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9" fontId="3" fillId="0" borderId="0" xfId="0" quotePrefix="1" applyNumberFormat="1" applyFont="1" applyFill="1" applyBorder="1" applyAlignment="1">
      <alignment wrapText="1"/>
    </xf>
    <xf numFmtId="9" fontId="5" fillId="0" borderId="0" xfId="0" applyNumberFormat="1" applyFont="1" applyFill="1" applyBorder="1" applyAlignment="1">
      <alignment wrapText="1"/>
    </xf>
    <xf numFmtId="0" fontId="9" fillId="0" borderId="0" xfId="0" applyFont="1"/>
    <xf numFmtId="9" fontId="0" fillId="0" borderId="0" xfId="2" applyFont="1"/>
    <xf numFmtId="9" fontId="1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9" fontId="0" fillId="0" borderId="1" xfId="2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9" fontId="1" fillId="2" borderId="6" xfId="2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9" fontId="0" fillId="0" borderId="1" xfId="2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9" fontId="1" fillId="2" borderId="1" xfId="2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9" fontId="0" fillId="0" borderId="1" xfId="2" applyFont="1" applyBorder="1" applyAlignment="1">
      <alignment vertical="top"/>
    </xf>
    <xf numFmtId="9" fontId="1" fillId="2" borderId="1" xfId="2" applyFont="1" applyFill="1" applyBorder="1" applyAlignment="1">
      <alignment horizontal="center" wrapText="1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9" fontId="12" fillId="0" borderId="10" xfId="0" applyNumberFormat="1" applyFont="1" applyBorder="1" applyAlignment="1">
      <alignment horizontal="center" vertical="center"/>
    </xf>
    <xf numFmtId="9" fontId="12" fillId="6" borderId="1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0" fillId="0" borderId="13" xfId="0" applyBorder="1"/>
    <xf numFmtId="0" fontId="0" fillId="0" borderId="0" xfId="0" applyAlignment="1">
      <alignment horizontal="center" vertical="center"/>
    </xf>
    <xf numFmtId="9" fontId="8" fillId="2" borderId="2" xfId="2" applyFont="1" applyFill="1" applyBorder="1" applyAlignment="1">
      <alignment horizontal="center"/>
    </xf>
    <xf numFmtId="9" fontId="8" fillId="2" borderId="3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1" fillId="2" borderId="1" xfId="2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9" fontId="8" fillId="2" borderId="2" xfId="2" applyFont="1" applyFill="1" applyBorder="1" applyAlignment="1"/>
    <xf numFmtId="9" fontId="8" fillId="2" borderId="3" xfId="2" applyFont="1" applyFill="1" applyBorder="1" applyAlignment="1"/>
    <xf numFmtId="9" fontId="8" fillId="2" borderId="4" xfId="2" applyFont="1" applyFill="1" applyBorder="1" applyAlignment="1"/>
    <xf numFmtId="9" fontId="1" fillId="2" borderId="5" xfId="2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9" fontId="1" fillId="2" borderId="15" xfId="2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9" fontId="1" fillId="2" borderId="6" xfId="2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9" fontId="0" fillId="0" borderId="0" xfId="2" applyFont="1" applyBorder="1"/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9" fontId="0" fillId="0" borderId="1" xfId="2" applyFont="1" applyBorder="1" applyAlignment="1"/>
    <xf numFmtId="9" fontId="0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9" fontId="0" fillId="8" borderId="1" xfId="2" applyFont="1" applyFill="1" applyBorder="1" applyAlignment="1">
      <alignment vertical="center"/>
    </xf>
    <xf numFmtId="9" fontId="0" fillId="8" borderId="1" xfId="2" applyFont="1" applyFill="1" applyBorder="1" applyAlignment="1"/>
    <xf numFmtId="9" fontId="0" fillId="0" borderId="0" xfId="0" applyNumberFormat="1"/>
    <xf numFmtId="9" fontId="17" fillId="0" borderId="7" xfId="0" applyNumberFormat="1" applyFont="1" applyBorder="1" applyAlignment="1">
      <alignment horizontal="justify" vertical="center" wrapText="1"/>
    </xf>
    <xf numFmtId="9" fontId="17" fillId="0" borderId="9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/>
    </xf>
    <xf numFmtId="9" fontId="1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/>
    </xf>
    <xf numFmtId="9" fontId="8" fillId="2" borderId="3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1" fillId="2" borderId="5" xfId="2" applyFont="1" applyFill="1" applyBorder="1" applyAlignment="1">
      <alignment horizontal="center" vertical="center"/>
    </xf>
    <xf numFmtId="9" fontId="1" fillId="2" borderId="6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9" fontId="1" fillId="2" borderId="15" xfId="2" applyFont="1" applyFill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9" fontId="1" fillId="2" borderId="1" xfId="2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8" fillId="0" borderId="1" xfId="0" applyFont="1" applyBorder="1"/>
    <xf numFmtId="43" fontId="18" fillId="0" borderId="1" xfId="1" applyFont="1" applyBorder="1"/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Actividad'!$B$135:$B$150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Actividad'!$C$135:$C$150</c:f>
              <c:numCache>
                <c:formatCode>General</c:formatCode>
                <c:ptCount val="16"/>
                <c:pt idx="0">
                  <c:v>27</c:v>
                </c:pt>
                <c:pt idx="1">
                  <c:v>17</c:v>
                </c:pt>
                <c:pt idx="2">
                  <c:v>19</c:v>
                </c:pt>
                <c:pt idx="3">
                  <c:v>0</c:v>
                </c:pt>
                <c:pt idx="4">
                  <c:v>10</c:v>
                </c:pt>
                <c:pt idx="5">
                  <c:v>15</c:v>
                </c:pt>
                <c:pt idx="6">
                  <c:v>61</c:v>
                </c:pt>
                <c:pt idx="7">
                  <c:v>54</c:v>
                </c:pt>
                <c:pt idx="8">
                  <c:v>39</c:v>
                </c:pt>
                <c:pt idx="9">
                  <c:v>0</c:v>
                </c:pt>
                <c:pt idx="10">
                  <c:v>0</c:v>
                </c:pt>
                <c:pt idx="11">
                  <c:v>90</c:v>
                </c:pt>
                <c:pt idx="12">
                  <c:v>48</c:v>
                </c:pt>
                <c:pt idx="13">
                  <c:v>17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Actividad'!$D$135:$D$150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tx>
            <c:strRef>
              <c:f>'Avance por Actividad'!$E$150</c:f>
              <c:strCache>
                <c:ptCount val="1"/>
              </c:strCache>
            </c:strRef>
          </c:tx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Actividad'!$H$135:$H$149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Actividad'!$F$135:$F$150</c:f>
              <c:numCache>
                <c:formatCode>General</c:formatCode>
                <c:ptCount val="16"/>
              </c:numCache>
            </c:numRef>
          </c:val>
        </c:ser>
        <c:ser>
          <c:idx val="5"/>
          <c:order val="5"/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Actividad'!$G$135:$G$150</c:f>
              <c:numCache>
                <c:formatCode>General</c:formatCode>
                <c:ptCount val="16"/>
                <c:pt idx="0">
                  <c:v>48</c:v>
                </c:pt>
                <c:pt idx="1">
                  <c:v>77</c:v>
                </c:pt>
                <c:pt idx="2">
                  <c:v>0</c:v>
                </c:pt>
                <c:pt idx="3">
                  <c:v>67</c:v>
                </c:pt>
                <c:pt idx="4">
                  <c:v>90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89</c:v>
                </c:pt>
                <c:pt idx="9">
                  <c:v>0</c:v>
                </c:pt>
                <c:pt idx="10">
                  <c:v>0</c:v>
                </c:pt>
                <c:pt idx="11">
                  <c:v>94</c:v>
                </c:pt>
                <c:pt idx="12">
                  <c:v>0</c:v>
                </c:pt>
                <c:pt idx="13">
                  <c:v>80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'Avance por Actividad'!$B$135:$B$150</c:f>
              <c:strCache>
                <c:ptCount val="15"/>
                <c:pt idx="0">
                  <c:v>Dirección de Recursos Humanos</c:v>
                </c:pt>
                <c:pt idx="1">
                  <c:v>Administrativo</c:v>
                </c:pt>
                <c:pt idx="2">
                  <c:v>Financiera</c:v>
                </c:pt>
                <c:pt idx="3">
                  <c:v>Compra Y Contrataciones</c:v>
                </c:pt>
                <c:pt idx="4">
                  <c:v>Ingenieria E Infraestructura</c:v>
                </c:pt>
                <c:pt idx="5">
                  <c:v>Tecnologia </c:v>
                </c:pt>
                <c:pt idx="6">
                  <c:v>Juridico</c:v>
                </c:pt>
                <c:pt idx="7">
                  <c:v>Operaciones</c:v>
                </c:pt>
                <c:pt idx="8">
                  <c:v>Tramiste Y Servicios</c:v>
                </c:pt>
                <c:pt idx="9">
                  <c:v>Bienestal Social </c:v>
                </c:pt>
                <c:pt idx="10">
                  <c:v>Comunicaciones</c:v>
                </c:pt>
                <c:pt idx="11">
                  <c:v>OAI</c:v>
                </c:pt>
                <c:pt idx="12">
                  <c:v>Control de Calidad</c:v>
                </c:pt>
                <c:pt idx="13">
                  <c:v>Planificacion Y Desarrollo</c:v>
                </c:pt>
                <c:pt idx="14">
                  <c:v>Farmacias del Pueblo.</c:v>
                </c:pt>
              </c:strCache>
            </c:strRef>
          </c:cat>
          <c:val>
            <c:numRef>
              <c:f>'Avance por Actividad'!$H$135:$H$150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33184"/>
        <c:axId val="129134976"/>
      </c:barChart>
      <c:catAx>
        <c:axId val="12913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34976"/>
        <c:crosses val="autoZero"/>
        <c:auto val="1"/>
        <c:lblAlgn val="ctr"/>
        <c:lblOffset val="100"/>
        <c:noMultiLvlLbl val="0"/>
      </c:catAx>
      <c:valAx>
        <c:axId val="12913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133184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286391076115486"/>
          <c:y val="0.37442403032954213"/>
          <c:w val="0.25469422572178479"/>
          <c:h val="0.255781204432779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1er. trimestre</c:v>
          </c:tx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Actividad'!$C$133:$C$149</c:f>
              <c:numCache>
                <c:formatCode>General</c:formatCode>
                <c:ptCount val="17"/>
                <c:pt idx="0">
                  <c:v>0</c:v>
                </c:pt>
                <c:pt idx="2">
                  <c:v>27</c:v>
                </c:pt>
                <c:pt idx="3">
                  <c:v>17</c:v>
                </c:pt>
                <c:pt idx="4">
                  <c:v>19</c:v>
                </c:pt>
                <c:pt idx="5">
                  <c:v>0</c:v>
                </c:pt>
                <c:pt idx="6">
                  <c:v>10</c:v>
                </c:pt>
                <c:pt idx="7">
                  <c:v>15</c:v>
                </c:pt>
                <c:pt idx="8">
                  <c:v>61</c:v>
                </c:pt>
                <c:pt idx="9">
                  <c:v>54</c:v>
                </c:pt>
                <c:pt idx="10">
                  <c:v>39</c:v>
                </c:pt>
                <c:pt idx="11">
                  <c:v>0</c:v>
                </c:pt>
                <c:pt idx="12">
                  <c:v>0</c:v>
                </c:pt>
                <c:pt idx="13">
                  <c:v>90</c:v>
                </c:pt>
                <c:pt idx="14">
                  <c:v>48</c:v>
                </c:pt>
                <c:pt idx="15">
                  <c:v>17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2do. trimestre</c:v>
          </c:tx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Actividad'!$D$133:$D$149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v>3er. trimestre</c:v>
          </c:tx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Actividad'!$E$133:$E$149</c:f>
              <c:numCache>
                <c:formatCode>General</c:formatCode>
                <c:ptCount val="17"/>
                <c:pt idx="0">
                  <c:v>0</c:v>
                </c:pt>
                <c:pt idx="2">
                  <c:v>38</c:v>
                </c:pt>
                <c:pt idx="3">
                  <c:v>60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1</c:v>
                </c:pt>
                <c:pt idx="8">
                  <c:v>58</c:v>
                </c:pt>
                <c:pt idx="9">
                  <c:v>43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90</c:v>
                </c:pt>
                <c:pt idx="14">
                  <c:v>53</c:v>
                </c:pt>
                <c:pt idx="15">
                  <c:v>33</c:v>
                </c:pt>
                <c:pt idx="16">
                  <c:v>55</c:v>
                </c:pt>
              </c:numCache>
            </c:numRef>
          </c:val>
        </c:ser>
        <c:ser>
          <c:idx val="3"/>
          <c:order val="3"/>
          <c:tx>
            <c:v>4to trimestre</c:v>
          </c:tx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Actividad'!$F$133:$F$149</c:f>
              <c:numCache>
                <c:formatCode>General</c:formatCode>
                <c:ptCount val="17"/>
              </c:numCache>
            </c:numRef>
          </c:val>
        </c:ser>
        <c:ser>
          <c:idx val="4"/>
          <c:order val="4"/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Actividad'!$G$133:$G$149</c:f>
              <c:numCache>
                <c:formatCode>General</c:formatCode>
                <c:ptCount val="17"/>
                <c:pt idx="0">
                  <c:v>0</c:v>
                </c:pt>
                <c:pt idx="2">
                  <c:v>48</c:v>
                </c:pt>
                <c:pt idx="3">
                  <c:v>77</c:v>
                </c:pt>
                <c:pt idx="4">
                  <c:v>0</c:v>
                </c:pt>
                <c:pt idx="5">
                  <c:v>67</c:v>
                </c:pt>
                <c:pt idx="6">
                  <c:v>90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89</c:v>
                </c:pt>
                <c:pt idx="11">
                  <c:v>0</c:v>
                </c:pt>
                <c:pt idx="12">
                  <c:v>0</c:v>
                </c:pt>
                <c:pt idx="13">
                  <c:v>94</c:v>
                </c:pt>
                <c:pt idx="14">
                  <c:v>0</c:v>
                </c:pt>
                <c:pt idx="15">
                  <c:v>80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Actividad'!$H$133:$H$149</c:f>
              <c:numCache>
                <c:formatCode>General</c:formatCode>
                <c:ptCount val="17"/>
              </c:numCache>
            </c:numRef>
          </c:val>
        </c:ser>
        <c:ser>
          <c:idx val="6"/>
          <c:order val="6"/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Actividad'!$I$133:$I$149</c:f>
              <c:numCache>
                <c:formatCode>General</c:formatCode>
                <c:ptCount val="17"/>
                <c:pt idx="0">
                  <c:v>0</c:v>
                </c:pt>
                <c:pt idx="2">
                  <c:v>76</c:v>
                </c:pt>
                <c:pt idx="3">
                  <c:v>98</c:v>
                </c:pt>
                <c:pt idx="4">
                  <c:v>67</c:v>
                </c:pt>
                <c:pt idx="5">
                  <c:v>84</c:v>
                </c:pt>
                <c:pt idx="6">
                  <c:v>70</c:v>
                </c:pt>
                <c:pt idx="7">
                  <c:v>71</c:v>
                </c:pt>
                <c:pt idx="8">
                  <c:v>98</c:v>
                </c:pt>
                <c:pt idx="9">
                  <c:v>88</c:v>
                </c:pt>
                <c:pt idx="10">
                  <c:v>81</c:v>
                </c:pt>
                <c:pt idx="11">
                  <c:v>0</c:v>
                </c:pt>
                <c:pt idx="12">
                  <c:v>0</c:v>
                </c:pt>
                <c:pt idx="13">
                  <c:v>93</c:v>
                </c:pt>
                <c:pt idx="14">
                  <c:v>72</c:v>
                </c:pt>
                <c:pt idx="15">
                  <c:v>83</c:v>
                </c:pt>
                <c:pt idx="16">
                  <c:v>98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'Avance por Actividad'!$B$133:$B$149</c:f>
              <c:strCache>
                <c:ptCount val="17"/>
                <c:pt idx="0">
                  <c:v> avances  por   Áreas</c:v>
                </c:pt>
                <c:pt idx="2">
                  <c:v>Dirección de Recursos Humanos</c:v>
                </c:pt>
                <c:pt idx="3">
                  <c:v>Administrativo</c:v>
                </c:pt>
                <c:pt idx="4">
                  <c:v>Financiera</c:v>
                </c:pt>
                <c:pt idx="5">
                  <c:v>Compra Y Contrataciones</c:v>
                </c:pt>
                <c:pt idx="6">
                  <c:v>Ingenieria E Infraestructura</c:v>
                </c:pt>
                <c:pt idx="7">
                  <c:v>Tecnologia </c:v>
                </c:pt>
                <c:pt idx="8">
                  <c:v>Juridico</c:v>
                </c:pt>
                <c:pt idx="9">
                  <c:v>Operaciones</c:v>
                </c:pt>
                <c:pt idx="10">
                  <c:v>Tramiste Y Servicios</c:v>
                </c:pt>
                <c:pt idx="11">
                  <c:v>Bienestal Social </c:v>
                </c:pt>
                <c:pt idx="12">
                  <c:v>Comunicaciones</c:v>
                </c:pt>
                <c:pt idx="13">
                  <c:v>OAI</c:v>
                </c:pt>
                <c:pt idx="14">
                  <c:v>Control de Calidad</c:v>
                </c:pt>
                <c:pt idx="15">
                  <c:v>Planificacion Y Desarrollo</c:v>
                </c:pt>
                <c:pt idx="16">
                  <c:v>Farmacias del Pueblo.</c:v>
                </c:pt>
              </c:strCache>
            </c:strRef>
          </c:cat>
          <c:val>
            <c:numRef>
              <c:f>'Avance por Actividad'!$J$133:$J$149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17696"/>
        <c:axId val="133923584"/>
      </c:barChart>
      <c:catAx>
        <c:axId val="13391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23584"/>
        <c:crosses val="autoZero"/>
        <c:auto val="1"/>
        <c:lblAlgn val="ctr"/>
        <c:lblOffset val="100"/>
        <c:noMultiLvlLbl val="0"/>
      </c:catAx>
      <c:valAx>
        <c:axId val="1339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1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154</xdr:row>
      <xdr:rowOff>114300</xdr:rowOff>
    </xdr:from>
    <xdr:to>
      <xdr:col>8</xdr:col>
      <xdr:colOff>266700</xdr:colOff>
      <xdr:row>167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131</xdr:row>
      <xdr:rowOff>157162</xdr:rowOff>
    </xdr:from>
    <xdr:to>
      <xdr:col>18</xdr:col>
      <xdr:colOff>95250</xdr:colOff>
      <xdr:row>144</xdr:row>
      <xdr:rowOff>42862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6:G22" totalsRowShown="0" headerRowDxfId="8" dataDxfId="7">
  <autoFilter ref="A6:G22"/>
  <tableColumns count="7">
    <tableColumn id="1" name="NO." dataDxfId="6"/>
    <tableColumn id="2" name="UNIDAD ORGANIZATIVA" dataDxfId="5"/>
    <tableColumn id="6" name="Actividades Registradas" dataDxfId="4"/>
    <tableColumn id="7" name="Actividades Realizadas" dataDxfId="3"/>
    <tableColumn id="8" name="% Avance" dataDxfId="2">
      <calculatedColumnFormula>Tabla1[[#This Row],[Actividades Realizadas]]/Tabla1[[#This Row],[Actividades Registradas]]</calculatedColumnFormula>
    </tableColumn>
    <tableColumn id="4" name="PENDIENTES" dataDxfId="1"/>
    <tableColumn id="5" name="Acc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topLeftCell="A13" workbookViewId="0">
      <selection activeCell="E21" sqref="E21"/>
    </sheetView>
  </sheetViews>
  <sheetFormatPr defaultColWidth="11.42578125" defaultRowHeight="15" x14ac:dyDescent="0.25"/>
  <cols>
    <col min="1" max="1" width="6.42578125" customWidth="1"/>
    <col min="2" max="2" width="44.28515625" bestFit="1" customWidth="1"/>
    <col min="3" max="4" width="11.140625" style="11" customWidth="1"/>
    <col min="5" max="5" width="11.140625" customWidth="1"/>
    <col min="6" max="6" width="44.28515625" bestFit="1" customWidth="1"/>
    <col min="7" max="7" width="31" customWidth="1"/>
  </cols>
  <sheetData>
    <row r="2" spans="1:7" ht="18.399999999999999" x14ac:dyDescent="0.5">
      <c r="A2" s="97" t="s">
        <v>33</v>
      </c>
      <c r="B2" s="97"/>
      <c r="C2" s="97"/>
      <c r="D2" s="97"/>
      <c r="E2" s="97"/>
      <c r="F2" s="97"/>
      <c r="G2" s="97"/>
    </row>
    <row r="3" spans="1:7" ht="15.95" x14ac:dyDescent="0.45">
      <c r="A3" s="98" t="s">
        <v>34</v>
      </c>
      <c r="B3" s="98"/>
      <c r="C3" s="98"/>
      <c r="D3" s="98"/>
      <c r="E3" s="98"/>
      <c r="F3" s="98"/>
      <c r="G3" s="98"/>
    </row>
    <row r="4" spans="1:7" ht="14.65" x14ac:dyDescent="0.4">
      <c r="A4" s="99" t="s">
        <v>35</v>
      </c>
      <c r="B4" s="99"/>
      <c r="C4" s="99"/>
      <c r="D4" s="99"/>
      <c r="E4" s="99"/>
      <c r="F4" s="99"/>
      <c r="G4" s="99"/>
    </row>
    <row r="5" spans="1:7" ht="14.65" x14ac:dyDescent="0.4">
      <c r="A5" s="99" t="s">
        <v>36</v>
      </c>
      <c r="B5" s="99"/>
      <c r="C5" s="99"/>
      <c r="D5" s="99"/>
      <c r="E5" s="99"/>
      <c r="F5" s="99"/>
      <c r="G5" s="99"/>
    </row>
    <row r="6" spans="1:7" ht="26.1" x14ac:dyDescent="0.4">
      <c r="A6" s="4" t="s">
        <v>0</v>
      </c>
      <c r="B6" s="4" t="s">
        <v>1</v>
      </c>
      <c r="C6" s="12" t="s">
        <v>37</v>
      </c>
      <c r="D6" s="12" t="s">
        <v>38</v>
      </c>
      <c r="E6" s="4" t="s">
        <v>32</v>
      </c>
      <c r="F6" s="4" t="s">
        <v>2</v>
      </c>
      <c r="G6" s="4" t="s">
        <v>31</v>
      </c>
    </row>
    <row r="7" spans="1:7" ht="26.25" x14ac:dyDescent="0.25">
      <c r="A7" s="5">
        <v>1</v>
      </c>
      <c r="B7" s="6" t="s">
        <v>3</v>
      </c>
      <c r="C7" s="13"/>
      <c r="D7" s="13"/>
      <c r="E7" s="17" t="e">
        <f>Tabla1[[#This Row],[Actividades Realizadas]]/Tabla1[[#This Row],[Actividades Registradas]]</f>
        <v>#DIV/0!</v>
      </c>
      <c r="F7" s="5" t="s">
        <v>4</v>
      </c>
      <c r="G7" s="7"/>
    </row>
    <row r="8" spans="1:7" ht="13.5" customHeight="1" x14ac:dyDescent="0.25">
      <c r="A8" s="5">
        <v>2</v>
      </c>
      <c r="B8" s="6" t="s">
        <v>5</v>
      </c>
      <c r="C8" s="14">
        <v>3</v>
      </c>
      <c r="D8" s="14">
        <v>3</v>
      </c>
      <c r="E8" s="8">
        <f>Tabla1[[#This Row],[Actividades Realizadas]]/Tabla1[[#This Row],[Actividades Registradas]]</f>
        <v>1</v>
      </c>
      <c r="F8" s="5" t="s">
        <v>6</v>
      </c>
      <c r="G8" s="7"/>
    </row>
    <row r="9" spans="1:7" ht="139.5" customHeight="1" x14ac:dyDescent="0.25">
      <c r="A9" s="5">
        <v>3</v>
      </c>
      <c r="B9" s="39" t="s">
        <v>7</v>
      </c>
      <c r="C9" s="40">
        <v>15</v>
      </c>
      <c r="D9" s="40">
        <v>6</v>
      </c>
      <c r="E9" s="41">
        <f>Tabla1[[#This Row],[Actividades Realizadas]]/Tabla1[[#This Row],[Actividades Registradas]]</f>
        <v>0.4</v>
      </c>
      <c r="F9" s="42" t="s">
        <v>8</v>
      </c>
      <c r="G9" s="9" t="s">
        <v>42</v>
      </c>
    </row>
    <row r="10" spans="1:7" ht="30.75" customHeight="1" x14ac:dyDescent="0.25">
      <c r="A10" s="5">
        <v>4</v>
      </c>
      <c r="B10" s="6" t="s">
        <v>9</v>
      </c>
      <c r="C10" s="13">
        <v>4</v>
      </c>
      <c r="D10" s="13"/>
      <c r="E10" s="17">
        <f>Tabla1[[#This Row],[Actividades Realizadas]]/Tabla1[[#This Row],[Actividades Registradas]]</f>
        <v>0</v>
      </c>
      <c r="F10" s="5" t="s">
        <v>40</v>
      </c>
      <c r="G10" s="7" t="s">
        <v>43</v>
      </c>
    </row>
    <row r="11" spans="1:7" ht="26.25" x14ac:dyDescent="0.25">
      <c r="A11" s="5">
        <v>5</v>
      </c>
      <c r="B11" s="6" t="s">
        <v>10</v>
      </c>
      <c r="C11" s="13">
        <v>6</v>
      </c>
      <c r="D11" s="13"/>
      <c r="E11" s="17">
        <f>Tabla1[[#This Row],[Actividades Realizadas]]/Tabla1[[#This Row],[Actividades Registradas]]</f>
        <v>0</v>
      </c>
      <c r="F11" s="5" t="s">
        <v>39</v>
      </c>
      <c r="G11" s="7"/>
    </row>
    <row r="12" spans="1:7" ht="26.25" x14ac:dyDescent="0.25">
      <c r="A12" s="5">
        <v>6</v>
      </c>
      <c r="B12" s="6" t="s">
        <v>11</v>
      </c>
      <c r="C12" s="14">
        <v>22</v>
      </c>
      <c r="D12" s="14">
        <v>17</v>
      </c>
      <c r="E12" s="8">
        <f>Tabla1[[#This Row],[Actividades Realizadas]]/Tabla1[[#This Row],[Actividades Registradas]]</f>
        <v>0.77272727272727271</v>
      </c>
      <c r="F12" s="5" t="s">
        <v>12</v>
      </c>
      <c r="G12" s="7"/>
    </row>
    <row r="13" spans="1:7" ht="37.5" customHeight="1" x14ac:dyDescent="0.25">
      <c r="A13" s="5">
        <v>7</v>
      </c>
      <c r="B13" s="6" t="s">
        <v>13</v>
      </c>
      <c r="C13" s="14">
        <v>11</v>
      </c>
      <c r="D13" s="14">
        <v>7</v>
      </c>
      <c r="E13" s="8">
        <v>0.7</v>
      </c>
      <c r="F13" s="5" t="s">
        <v>14</v>
      </c>
      <c r="G13" s="7"/>
    </row>
    <row r="14" spans="1:7" ht="39.75" customHeight="1" x14ac:dyDescent="0.25">
      <c r="A14" s="5">
        <v>8</v>
      </c>
      <c r="B14" s="6" t="s">
        <v>15</v>
      </c>
      <c r="C14" s="13">
        <v>2</v>
      </c>
      <c r="D14" s="13"/>
      <c r="E14" s="17">
        <f>Tabla1[[#This Row],[Actividades Realizadas]]/Tabla1[[#This Row],[Actividades Registradas]]</f>
        <v>0</v>
      </c>
      <c r="F14" s="5" t="s">
        <v>159</v>
      </c>
      <c r="G14" s="7"/>
    </row>
    <row r="15" spans="1:7" ht="64.5" x14ac:dyDescent="0.25">
      <c r="A15" s="5">
        <v>9</v>
      </c>
      <c r="B15" s="6" t="s">
        <v>16</v>
      </c>
      <c r="C15" s="15">
        <v>15</v>
      </c>
      <c r="D15" s="15">
        <v>9</v>
      </c>
      <c r="E15" s="18">
        <f>Tabla1[[#This Row],[Actividades Realizadas]]/Tabla1[[#This Row],[Actividades Registradas]]</f>
        <v>0.6</v>
      </c>
      <c r="F15" s="5" t="s">
        <v>17</v>
      </c>
      <c r="G15" s="7"/>
    </row>
    <row r="16" spans="1:7" x14ac:dyDescent="0.25">
      <c r="A16" s="5">
        <v>10</v>
      </c>
      <c r="B16" s="6" t="s">
        <v>18</v>
      </c>
      <c r="C16" s="14">
        <v>4</v>
      </c>
      <c r="D16" s="14"/>
      <c r="E16" s="8">
        <v>0.53</v>
      </c>
      <c r="F16" s="5" t="s">
        <v>41</v>
      </c>
      <c r="G16" s="7"/>
    </row>
    <row r="17" spans="1:7" ht="39" x14ac:dyDescent="0.25">
      <c r="A17" s="5">
        <v>11</v>
      </c>
      <c r="B17" s="6" t="s">
        <v>19</v>
      </c>
      <c r="C17" s="14">
        <v>11</v>
      </c>
      <c r="D17" s="14">
        <v>9</v>
      </c>
      <c r="E17" s="8">
        <f>Tabla1[[#This Row],[Actividades Realizadas]]/Tabla1[[#This Row],[Actividades Registradas]]</f>
        <v>0.81818181818181823</v>
      </c>
      <c r="F17" s="5" t="s">
        <v>20</v>
      </c>
      <c r="G17" s="7"/>
    </row>
    <row r="18" spans="1:7" ht="26.25" x14ac:dyDescent="0.25">
      <c r="A18" s="5">
        <v>12</v>
      </c>
      <c r="B18" s="6" t="s">
        <v>21</v>
      </c>
      <c r="C18" s="14">
        <v>11</v>
      </c>
      <c r="D18" s="14">
        <v>8</v>
      </c>
      <c r="E18" s="8">
        <f>Tabla1[[#This Row],[Actividades Realizadas]]/Tabla1[[#This Row],[Actividades Registradas]]</f>
        <v>0.72727272727272729</v>
      </c>
      <c r="F18" s="5" t="s">
        <v>22</v>
      </c>
      <c r="G18" s="7"/>
    </row>
    <row r="19" spans="1:7" x14ac:dyDescent="0.25">
      <c r="A19" s="5">
        <v>13</v>
      </c>
      <c r="B19" s="6" t="s">
        <v>23</v>
      </c>
      <c r="C19" s="13">
        <v>5</v>
      </c>
      <c r="D19" s="13"/>
      <c r="E19" s="17">
        <f>Tabla1[[#This Row],[Actividades Realizadas]]/Tabla1[[#This Row],[Actividades Registradas]]</f>
        <v>0</v>
      </c>
      <c r="F19" s="5" t="s">
        <v>41</v>
      </c>
      <c r="G19" s="7"/>
    </row>
    <row r="20" spans="1:7" ht="51.75" x14ac:dyDescent="0.25">
      <c r="A20" s="5">
        <v>14</v>
      </c>
      <c r="B20" s="6" t="s">
        <v>24</v>
      </c>
      <c r="C20" s="14">
        <v>33</v>
      </c>
      <c r="D20" s="14">
        <v>31</v>
      </c>
      <c r="E20" s="8">
        <f>Tabla1[[#This Row],[Actividades Realizadas]]/Tabla1[[#This Row],[Actividades Registradas]]</f>
        <v>0.93939393939393945</v>
      </c>
      <c r="F20" s="5" t="s">
        <v>25</v>
      </c>
      <c r="G20" s="7"/>
    </row>
    <row r="21" spans="1:7" ht="66.75" x14ac:dyDescent="0.25">
      <c r="A21" s="5">
        <v>15</v>
      </c>
      <c r="B21" s="6" t="s">
        <v>26</v>
      </c>
      <c r="C21" s="14">
        <v>43</v>
      </c>
      <c r="D21" s="14">
        <v>25</v>
      </c>
      <c r="E21" s="10">
        <f>Tabla1[[#This Row],[Actividades Realizadas]]/Tabla1[[#This Row],[Actividades Registradas]]</f>
        <v>0.58139534883720934</v>
      </c>
      <c r="F21" s="5" t="s">
        <v>27</v>
      </c>
      <c r="G21" s="7"/>
    </row>
    <row r="22" spans="1:7" ht="26.25" x14ac:dyDescent="0.25">
      <c r="A22" s="5">
        <v>16</v>
      </c>
      <c r="B22" s="6" t="s">
        <v>28</v>
      </c>
      <c r="C22" s="14">
        <v>8</v>
      </c>
      <c r="D22" s="14">
        <v>6</v>
      </c>
      <c r="E22" s="8">
        <f>Tabla1[[#This Row],[Actividades Realizadas]]/Tabla1[[#This Row],[Actividades Registradas]]</f>
        <v>0.75</v>
      </c>
      <c r="F22" s="5" t="s">
        <v>29</v>
      </c>
      <c r="G22" s="7"/>
    </row>
    <row r="23" spans="1:7" ht="15.75" x14ac:dyDescent="0.25">
      <c r="A23" s="1" t="s">
        <v>6</v>
      </c>
      <c r="B23" s="2"/>
      <c r="C23" s="16"/>
      <c r="D23" s="16"/>
      <c r="E23" s="2"/>
      <c r="F23" s="2"/>
    </row>
    <row r="24" spans="1:7" ht="15.75" x14ac:dyDescent="0.25">
      <c r="A24" s="1" t="s">
        <v>6</v>
      </c>
      <c r="B24" s="2"/>
      <c r="C24" s="16"/>
      <c r="D24" s="16"/>
      <c r="E24" s="2"/>
      <c r="F24" s="2"/>
    </row>
    <row r="25" spans="1:7" ht="15.75" x14ac:dyDescent="0.25">
      <c r="A25" s="1" t="s">
        <v>6</v>
      </c>
      <c r="B25" s="2"/>
      <c r="C25" s="16"/>
      <c r="D25" s="16"/>
      <c r="E25" s="2"/>
      <c r="F25" s="2"/>
    </row>
    <row r="26" spans="1:7" x14ac:dyDescent="0.25">
      <c r="A26" s="3" t="s">
        <v>6</v>
      </c>
      <c r="B26" s="2"/>
      <c r="C26" s="16"/>
      <c r="D26" s="16"/>
      <c r="E26" s="2"/>
      <c r="F26" s="2"/>
    </row>
    <row r="27" spans="1:7" x14ac:dyDescent="0.25">
      <c r="A27" s="3" t="s">
        <v>6</v>
      </c>
      <c r="B27" s="2"/>
      <c r="C27" s="16"/>
      <c r="D27" s="16"/>
      <c r="E27" s="2"/>
      <c r="F27" s="2"/>
    </row>
    <row r="28" spans="1:7" x14ac:dyDescent="0.25">
      <c r="A28" s="3" t="s">
        <v>6</v>
      </c>
      <c r="B28" s="2"/>
      <c r="C28" s="16"/>
      <c r="D28" s="16"/>
      <c r="E28" s="2"/>
      <c r="F28" s="2"/>
    </row>
    <row r="29" spans="1:7" x14ac:dyDescent="0.25">
      <c r="A29" s="3" t="s">
        <v>6</v>
      </c>
      <c r="B29" s="2"/>
      <c r="C29" s="16"/>
      <c r="D29" s="16"/>
      <c r="E29" s="2"/>
      <c r="F29" s="2"/>
    </row>
    <row r="30" spans="1:7" ht="15.75" x14ac:dyDescent="0.25">
      <c r="A30" s="1" t="s">
        <v>6</v>
      </c>
      <c r="B30" s="2"/>
      <c r="C30" s="16"/>
      <c r="D30" s="16"/>
      <c r="E30" s="2"/>
      <c r="F30" s="2"/>
    </row>
    <row r="31" spans="1:7" x14ac:dyDescent="0.25">
      <c r="A31" s="3" t="s">
        <v>6</v>
      </c>
      <c r="B31" s="2"/>
      <c r="C31" s="16"/>
      <c r="D31" s="16"/>
      <c r="E31" s="2"/>
      <c r="F31" s="2"/>
    </row>
    <row r="32" spans="1:7" x14ac:dyDescent="0.25">
      <c r="A32" s="3" t="s">
        <v>6</v>
      </c>
      <c r="B32" s="2"/>
      <c r="C32" s="16"/>
      <c r="D32" s="16"/>
      <c r="E32" s="2"/>
      <c r="F32" s="2"/>
    </row>
    <row r="33" spans="1:6" x14ac:dyDescent="0.25">
      <c r="A33" s="3" t="s">
        <v>6</v>
      </c>
      <c r="B33" s="2"/>
      <c r="C33" s="16"/>
      <c r="D33" s="16"/>
      <c r="E33" s="2"/>
      <c r="F33" s="2"/>
    </row>
    <row r="34" spans="1:6" x14ac:dyDescent="0.25">
      <c r="A34" s="3" t="s">
        <v>6</v>
      </c>
      <c r="B34" s="2"/>
      <c r="C34" s="16"/>
      <c r="D34" s="16"/>
      <c r="E34" s="2"/>
      <c r="F34" s="2"/>
    </row>
    <row r="35" spans="1:6" x14ac:dyDescent="0.25">
      <c r="A35" s="3" t="s">
        <v>6</v>
      </c>
      <c r="B35" s="2"/>
      <c r="C35" s="16"/>
      <c r="D35" s="16"/>
      <c r="E35" s="2"/>
      <c r="F35" s="2"/>
    </row>
    <row r="36" spans="1:6" x14ac:dyDescent="0.25">
      <c r="A36" s="3" t="s">
        <v>6</v>
      </c>
      <c r="B36" s="2"/>
      <c r="C36" s="16"/>
      <c r="D36" s="16"/>
      <c r="E36" s="2"/>
      <c r="F36" s="2"/>
    </row>
    <row r="37" spans="1:6" x14ac:dyDescent="0.25">
      <c r="A37" s="3" t="s">
        <v>6</v>
      </c>
      <c r="B37" s="2"/>
      <c r="C37" s="16"/>
      <c r="D37" s="16"/>
      <c r="E37" s="2"/>
      <c r="F37" s="2"/>
    </row>
    <row r="38" spans="1:6" x14ac:dyDescent="0.25">
      <c r="A38" s="3" t="s">
        <v>6</v>
      </c>
      <c r="B38" s="2"/>
      <c r="C38" s="16"/>
      <c r="D38" s="16"/>
      <c r="E38" s="2"/>
      <c r="F38" s="2"/>
    </row>
    <row r="39" spans="1:6" x14ac:dyDescent="0.25">
      <c r="A39" s="3" t="s">
        <v>6</v>
      </c>
      <c r="B39" s="2"/>
      <c r="C39" s="16"/>
      <c r="D39" s="16"/>
      <c r="E39" s="2"/>
      <c r="F39" s="2"/>
    </row>
    <row r="40" spans="1:6" x14ac:dyDescent="0.25">
      <c r="A40" s="3" t="s">
        <v>6</v>
      </c>
      <c r="B40" s="2"/>
      <c r="C40" s="16"/>
      <c r="D40" s="16"/>
      <c r="E40" s="2"/>
      <c r="F40" s="2"/>
    </row>
    <row r="41" spans="1:6" x14ac:dyDescent="0.25">
      <c r="A41" s="3" t="s">
        <v>6</v>
      </c>
      <c r="B41" s="2"/>
      <c r="C41" s="16"/>
      <c r="D41" s="16"/>
      <c r="E41" s="2"/>
      <c r="F41" s="2"/>
    </row>
    <row r="42" spans="1:6" x14ac:dyDescent="0.25">
      <c r="A42" s="3" t="s">
        <v>6</v>
      </c>
      <c r="B42" s="2"/>
      <c r="C42" s="16"/>
      <c r="D42" s="16"/>
      <c r="E42" s="2"/>
      <c r="F42" s="2"/>
    </row>
    <row r="43" spans="1:6" x14ac:dyDescent="0.25">
      <c r="A43" s="3" t="s">
        <v>6</v>
      </c>
      <c r="B43" s="2"/>
      <c r="C43" s="16"/>
      <c r="D43" s="16"/>
      <c r="E43" s="2"/>
      <c r="F43" s="2"/>
    </row>
    <row r="44" spans="1:6" x14ac:dyDescent="0.25">
      <c r="A44" s="3" t="s">
        <v>6</v>
      </c>
      <c r="B44" s="2"/>
      <c r="C44" s="16"/>
      <c r="D44" s="16"/>
      <c r="E44" s="2"/>
      <c r="F44" s="2"/>
    </row>
    <row r="45" spans="1:6" x14ac:dyDescent="0.25">
      <c r="A45" s="3" t="s">
        <v>6</v>
      </c>
      <c r="B45" s="2"/>
      <c r="C45" s="16"/>
      <c r="D45" s="16"/>
      <c r="E45" s="2"/>
      <c r="F45" s="2"/>
    </row>
    <row r="46" spans="1:6" x14ac:dyDescent="0.25">
      <c r="A46" s="3" t="s">
        <v>6</v>
      </c>
      <c r="B46" s="2"/>
      <c r="C46" s="16"/>
      <c r="D46" s="16"/>
      <c r="E46" s="2"/>
      <c r="F46" s="2"/>
    </row>
    <row r="47" spans="1:6" x14ac:dyDescent="0.25">
      <c r="A47" s="3" t="s">
        <v>6</v>
      </c>
      <c r="B47" s="2"/>
      <c r="C47" s="16"/>
      <c r="D47" s="16"/>
      <c r="E47" s="2"/>
      <c r="F47" s="2"/>
    </row>
    <row r="48" spans="1:6" x14ac:dyDescent="0.25">
      <c r="A48" s="3" t="s">
        <v>6</v>
      </c>
      <c r="B48" s="2"/>
      <c r="C48" s="16"/>
      <c r="D48" s="16"/>
      <c r="E48" s="2"/>
      <c r="F48" s="2"/>
    </row>
    <row r="49" spans="1:6" x14ac:dyDescent="0.25">
      <c r="A49" s="3" t="s">
        <v>6</v>
      </c>
      <c r="B49" s="2"/>
      <c r="C49" s="16"/>
      <c r="D49" s="16"/>
      <c r="E49" s="2"/>
      <c r="F49" s="2"/>
    </row>
    <row r="50" spans="1:6" x14ac:dyDescent="0.25">
      <c r="A50" s="3" t="s">
        <v>6</v>
      </c>
      <c r="B50" s="2"/>
      <c r="C50" s="16"/>
      <c r="D50" s="16"/>
      <c r="E50" s="2"/>
      <c r="F50" s="2"/>
    </row>
    <row r="51" spans="1:6" x14ac:dyDescent="0.25">
      <c r="A51" s="3" t="s">
        <v>6</v>
      </c>
      <c r="B51" s="2"/>
      <c r="C51" s="16"/>
      <c r="D51" s="16"/>
      <c r="E51" s="2"/>
      <c r="F51" s="2"/>
    </row>
    <row r="52" spans="1:6" x14ac:dyDescent="0.25">
      <c r="A52" s="3" t="s">
        <v>6</v>
      </c>
      <c r="B52" s="2"/>
      <c r="C52" s="16"/>
      <c r="D52" s="16"/>
      <c r="E52" s="2"/>
      <c r="F52" s="2"/>
    </row>
    <row r="53" spans="1:6" x14ac:dyDescent="0.25">
      <c r="A53" s="3" t="s">
        <v>6</v>
      </c>
      <c r="B53" s="2"/>
      <c r="C53" s="16"/>
      <c r="D53" s="16"/>
      <c r="E53" s="2"/>
      <c r="F53" s="2"/>
    </row>
    <row r="54" spans="1:6" x14ac:dyDescent="0.25">
      <c r="A54" s="3" t="s">
        <v>6</v>
      </c>
      <c r="B54" s="2"/>
      <c r="C54" s="16"/>
      <c r="D54" s="16"/>
      <c r="E54" s="2"/>
      <c r="F54" s="2"/>
    </row>
    <row r="55" spans="1:6" x14ac:dyDescent="0.25">
      <c r="A55" s="3" t="s">
        <v>6</v>
      </c>
      <c r="B55" s="2"/>
      <c r="C55" s="16"/>
      <c r="D55" s="16"/>
      <c r="E55" s="2"/>
      <c r="F55" s="2"/>
    </row>
    <row r="56" spans="1:6" x14ac:dyDescent="0.25">
      <c r="A56" s="3" t="s">
        <v>6</v>
      </c>
      <c r="B56" s="2"/>
      <c r="C56" s="16"/>
      <c r="D56" s="16"/>
      <c r="E56" s="2"/>
      <c r="F56" s="2"/>
    </row>
    <row r="57" spans="1:6" x14ac:dyDescent="0.25">
      <c r="A57" s="3" t="s">
        <v>6</v>
      </c>
      <c r="B57" s="2"/>
      <c r="C57" s="16"/>
      <c r="D57" s="16"/>
      <c r="E57" s="2"/>
      <c r="F57" s="2"/>
    </row>
    <row r="58" spans="1:6" x14ac:dyDescent="0.25">
      <c r="A58" s="3" t="s">
        <v>6</v>
      </c>
      <c r="B58" s="2"/>
      <c r="C58" s="16"/>
      <c r="D58" s="16"/>
      <c r="E58" s="2"/>
      <c r="F58" s="2"/>
    </row>
    <row r="59" spans="1:6" x14ac:dyDescent="0.25">
      <c r="A59" s="3" t="s">
        <v>6</v>
      </c>
      <c r="B59" s="2"/>
      <c r="C59" s="16"/>
      <c r="D59" s="16"/>
      <c r="E59" s="2"/>
      <c r="F59" s="2"/>
    </row>
    <row r="60" spans="1:6" x14ac:dyDescent="0.25">
      <c r="A60" s="3" t="s">
        <v>6</v>
      </c>
      <c r="B60" s="2"/>
      <c r="C60" s="16"/>
      <c r="D60" s="16"/>
      <c r="E60" s="2"/>
      <c r="F60" s="2"/>
    </row>
    <row r="61" spans="1:6" x14ac:dyDescent="0.25">
      <c r="A61" s="3" t="s">
        <v>6</v>
      </c>
      <c r="B61" s="2"/>
      <c r="C61" s="16"/>
      <c r="D61" s="16"/>
      <c r="E61" s="2"/>
      <c r="F61" s="2"/>
    </row>
    <row r="62" spans="1:6" x14ac:dyDescent="0.25">
      <c r="A62" s="3" t="s">
        <v>6</v>
      </c>
      <c r="B62" s="2"/>
      <c r="C62" s="16"/>
      <c r="D62" s="16"/>
      <c r="E62" s="2"/>
      <c r="F62" s="2"/>
    </row>
    <row r="63" spans="1:6" x14ac:dyDescent="0.25">
      <c r="A63" s="3" t="s">
        <v>6</v>
      </c>
      <c r="B63" s="2"/>
      <c r="C63" s="16"/>
      <c r="D63" s="16"/>
      <c r="E63" s="2"/>
      <c r="F63" s="2"/>
    </row>
    <row r="64" spans="1:6" x14ac:dyDescent="0.25">
      <c r="A64" s="3" t="s">
        <v>6</v>
      </c>
      <c r="B64" s="2"/>
      <c r="C64" s="16"/>
      <c r="D64" s="16"/>
      <c r="E64" s="2"/>
      <c r="F64" s="2"/>
    </row>
    <row r="65" spans="1:6" x14ac:dyDescent="0.25">
      <c r="A65" s="3" t="s">
        <v>6</v>
      </c>
      <c r="B65" s="2"/>
      <c r="C65" s="16"/>
      <c r="D65" s="16"/>
      <c r="E65" s="2"/>
      <c r="F65" s="2"/>
    </row>
    <row r="66" spans="1:6" x14ac:dyDescent="0.25">
      <c r="A66" s="3" t="s">
        <v>6</v>
      </c>
      <c r="B66" s="2"/>
      <c r="C66" s="16"/>
      <c r="D66" s="16"/>
      <c r="E66" s="2"/>
      <c r="F66" s="2"/>
    </row>
    <row r="67" spans="1:6" x14ac:dyDescent="0.25">
      <c r="A67" s="3" t="s">
        <v>6</v>
      </c>
      <c r="B67" s="2"/>
      <c r="C67" s="16"/>
      <c r="D67" s="16"/>
      <c r="E67" s="2"/>
      <c r="F67" s="2"/>
    </row>
    <row r="68" spans="1:6" x14ac:dyDescent="0.25">
      <c r="A68" s="3" t="s">
        <v>6</v>
      </c>
      <c r="B68" s="2"/>
      <c r="C68" s="16"/>
      <c r="D68" s="16"/>
      <c r="E68" s="2"/>
      <c r="F68" s="2"/>
    </row>
    <row r="69" spans="1:6" ht="60" x14ac:dyDescent="0.25">
      <c r="A69" s="3" t="s">
        <v>30</v>
      </c>
      <c r="B69" s="2"/>
      <c r="C69" s="16"/>
      <c r="D69" s="16"/>
      <c r="E69" s="2"/>
      <c r="F69" s="2"/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34"/>
  <sheetViews>
    <sheetView tabSelected="1" zoomScale="85" zoomScaleNormal="85" workbookViewId="0">
      <selection activeCell="G9" sqref="G9"/>
    </sheetView>
  </sheetViews>
  <sheetFormatPr defaultRowHeight="15" x14ac:dyDescent="0.25"/>
  <cols>
    <col min="2" max="2" width="32.140625" customWidth="1"/>
    <col min="3" max="3" width="8.42578125" customWidth="1"/>
    <col min="4" max="4" width="6.42578125" customWidth="1"/>
    <col min="5" max="5" width="5.42578125" customWidth="1"/>
    <col min="6" max="6" width="7.85546875" customWidth="1"/>
    <col min="7" max="7" width="13.140625" customWidth="1"/>
    <col min="8" max="8" width="10" customWidth="1"/>
    <col min="9" max="9" width="35.140625" customWidth="1"/>
    <col min="10" max="10" width="9.140625" hidden="1" customWidth="1"/>
    <col min="14" max="14" width="13.140625" customWidth="1"/>
  </cols>
  <sheetData>
    <row r="2" spans="2:10" ht="18.75" x14ac:dyDescent="0.3">
      <c r="B2" s="19" t="s">
        <v>44</v>
      </c>
      <c r="C2" s="20"/>
      <c r="D2" s="20"/>
      <c r="E2" s="20"/>
      <c r="F2" s="20"/>
      <c r="G2" s="20"/>
      <c r="H2" s="20"/>
    </row>
    <row r="3" spans="2:10" ht="15.75" x14ac:dyDescent="0.25">
      <c r="B3" s="101" t="s">
        <v>31</v>
      </c>
      <c r="C3" s="107" t="s">
        <v>45</v>
      </c>
      <c r="D3" s="108"/>
      <c r="E3" s="108"/>
      <c r="F3" s="108"/>
      <c r="G3" s="109"/>
      <c r="H3" s="110" t="s">
        <v>46</v>
      </c>
      <c r="I3" s="112" t="s">
        <v>47</v>
      </c>
    </row>
    <row r="4" spans="2:10" x14ac:dyDescent="0.25">
      <c r="B4" s="101"/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111"/>
      <c r="I4" s="113"/>
    </row>
    <row r="5" spans="2:10" ht="60" x14ac:dyDescent="0.25">
      <c r="B5" s="33" t="s">
        <v>53</v>
      </c>
      <c r="C5" s="23">
        <v>0.13</v>
      </c>
      <c r="D5" s="23">
        <v>0.13</v>
      </c>
      <c r="E5" s="23">
        <v>0.13</v>
      </c>
      <c r="F5" s="23">
        <v>0.55000000000000004</v>
      </c>
      <c r="G5" s="23">
        <v>0.24</v>
      </c>
      <c r="H5" s="23">
        <v>1</v>
      </c>
      <c r="I5" s="22" t="s">
        <v>54</v>
      </c>
    </row>
    <row r="6" spans="2:10" ht="90" x14ac:dyDescent="0.25">
      <c r="B6" s="22" t="s">
        <v>55</v>
      </c>
      <c r="C6" s="23">
        <v>0.6</v>
      </c>
      <c r="D6" s="23">
        <v>0.8</v>
      </c>
      <c r="E6" s="23">
        <v>0.85</v>
      </c>
      <c r="F6" s="23">
        <v>0.85</v>
      </c>
      <c r="G6" s="23">
        <v>0.78</v>
      </c>
      <c r="H6" s="23">
        <v>0.6</v>
      </c>
      <c r="I6" s="33" t="s">
        <v>56</v>
      </c>
    </row>
    <row r="7" spans="2:10" ht="60" x14ac:dyDescent="0.25">
      <c r="B7" s="33" t="s">
        <v>57</v>
      </c>
      <c r="C7" s="23">
        <v>0.94</v>
      </c>
      <c r="D7" s="23">
        <v>0.95</v>
      </c>
      <c r="E7" s="23">
        <v>0.97</v>
      </c>
      <c r="F7" s="23">
        <v>0.97</v>
      </c>
      <c r="G7" s="23">
        <f t="shared" ref="G6:G7" si="0">AVERAGE(C7:F7)</f>
        <v>0.95750000000000002</v>
      </c>
      <c r="H7" s="23">
        <v>1</v>
      </c>
      <c r="I7" s="33" t="s">
        <v>58</v>
      </c>
    </row>
    <row r="8" spans="2:10" ht="45" x14ac:dyDescent="0.25">
      <c r="B8" s="24" t="s">
        <v>59</v>
      </c>
      <c r="C8" s="85"/>
      <c r="D8" s="85"/>
      <c r="E8" s="85">
        <v>0.84</v>
      </c>
      <c r="F8" s="85">
        <v>0.84</v>
      </c>
      <c r="G8" s="93">
        <v>0.84</v>
      </c>
      <c r="H8" s="85">
        <v>0.6</v>
      </c>
      <c r="I8" s="24" t="s">
        <v>215</v>
      </c>
    </row>
    <row r="9" spans="2:10" ht="75" x14ac:dyDescent="0.25">
      <c r="B9" s="22" t="s">
        <v>60</v>
      </c>
      <c r="C9" s="29">
        <v>0.6</v>
      </c>
      <c r="D9" s="29">
        <v>0.7</v>
      </c>
      <c r="E9" s="29">
        <v>0.8</v>
      </c>
      <c r="F9" s="29">
        <v>0.9</v>
      </c>
      <c r="G9" s="92">
        <v>0.75</v>
      </c>
      <c r="H9" s="29">
        <v>0.4</v>
      </c>
      <c r="I9" s="33" t="s">
        <v>61</v>
      </c>
    </row>
    <row r="10" spans="2:10" x14ac:dyDescent="0.25">
      <c r="C10" s="20"/>
      <c r="D10" s="20"/>
      <c r="E10" s="20"/>
      <c r="F10" s="20"/>
      <c r="G10" s="20"/>
      <c r="H10" s="20"/>
    </row>
    <row r="11" spans="2:10" ht="18.75" x14ac:dyDescent="0.3">
      <c r="B11" s="19" t="s">
        <v>63</v>
      </c>
      <c r="C11" s="20"/>
      <c r="D11" s="20"/>
      <c r="E11" s="20"/>
      <c r="F11" s="20"/>
      <c r="G11" s="20"/>
      <c r="H11" s="20"/>
    </row>
    <row r="12" spans="2:10" ht="15.75" x14ac:dyDescent="0.25">
      <c r="B12" s="101" t="s">
        <v>31</v>
      </c>
      <c r="C12" s="107" t="s">
        <v>45</v>
      </c>
      <c r="D12" s="108"/>
      <c r="E12" s="108"/>
      <c r="F12" s="108"/>
      <c r="G12" s="109"/>
      <c r="H12" s="110" t="s">
        <v>46</v>
      </c>
      <c r="I12" s="112" t="s">
        <v>47</v>
      </c>
    </row>
    <row r="13" spans="2:10" x14ac:dyDescent="0.25">
      <c r="B13" s="101"/>
      <c r="C13" s="21" t="s">
        <v>48</v>
      </c>
      <c r="D13" s="21" t="s">
        <v>49</v>
      </c>
      <c r="E13" s="21" t="s">
        <v>50</v>
      </c>
      <c r="F13" s="21" t="s">
        <v>51</v>
      </c>
      <c r="G13" s="21" t="s">
        <v>52</v>
      </c>
      <c r="H13" s="111"/>
      <c r="I13" s="113"/>
    </row>
    <row r="14" spans="2:10" ht="18.75" x14ac:dyDescent="0.25">
      <c r="B14" s="26" t="s">
        <v>63</v>
      </c>
      <c r="C14" s="21"/>
      <c r="D14" s="21"/>
      <c r="E14" s="21"/>
      <c r="F14" s="21"/>
      <c r="G14" s="21"/>
      <c r="H14" s="27"/>
      <c r="I14" s="28"/>
    </row>
    <row r="15" spans="2:10" ht="121.5" customHeight="1" x14ac:dyDescent="0.25">
      <c r="B15" s="33" t="s">
        <v>195</v>
      </c>
      <c r="C15" s="29">
        <v>0.6</v>
      </c>
      <c r="D15" s="29">
        <v>0.6</v>
      </c>
      <c r="E15" s="29">
        <v>0.87</v>
      </c>
      <c r="F15" s="29">
        <v>0.98</v>
      </c>
      <c r="G15" s="29">
        <v>0.76</v>
      </c>
      <c r="H15" s="29">
        <v>1</v>
      </c>
      <c r="I15" s="33" t="s">
        <v>194</v>
      </c>
    </row>
    <row r="16" spans="2:10" ht="18" customHeight="1" x14ac:dyDescent="0.25"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4.25" customHeight="1" x14ac:dyDescent="0.25">
      <c r="B17" s="64" t="s">
        <v>31</v>
      </c>
      <c r="C17" s="65" t="s">
        <v>45</v>
      </c>
      <c r="D17" s="66"/>
      <c r="E17" s="66"/>
      <c r="F17" s="66"/>
      <c r="G17" s="67"/>
      <c r="H17" s="68" t="s">
        <v>46</v>
      </c>
      <c r="I17" s="69" t="s">
        <v>47</v>
      </c>
    </row>
    <row r="18" spans="1:10" ht="14.25" customHeight="1" x14ac:dyDescent="0.25">
      <c r="B18" s="70"/>
      <c r="C18" s="63" t="s">
        <v>48</v>
      </c>
      <c r="D18" s="63" t="s">
        <v>49</v>
      </c>
      <c r="E18" s="63" t="s">
        <v>50</v>
      </c>
      <c r="F18" s="63" t="s">
        <v>51</v>
      </c>
      <c r="G18" s="63" t="s">
        <v>52</v>
      </c>
      <c r="H18" s="71"/>
      <c r="I18" s="72"/>
    </row>
    <row r="19" spans="1:10" ht="14.25" customHeight="1" x14ac:dyDescent="0.25">
      <c r="B19" s="70" t="s">
        <v>196</v>
      </c>
      <c r="C19" s="60"/>
      <c r="D19" s="61"/>
      <c r="E19" s="61"/>
      <c r="F19" s="61"/>
      <c r="G19" s="62"/>
      <c r="H19" s="71"/>
      <c r="I19" s="72"/>
    </row>
    <row r="20" spans="1:10" ht="121.5" customHeight="1" x14ac:dyDescent="0.25">
      <c r="B20" s="22" t="s">
        <v>64</v>
      </c>
      <c r="C20" s="29">
        <v>0.75</v>
      </c>
      <c r="D20" s="29">
        <v>0.87</v>
      </c>
      <c r="E20" s="29">
        <v>0.87</v>
      </c>
      <c r="F20" s="29">
        <v>0.87270000000000003</v>
      </c>
      <c r="G20" s="29">
        <v>0.87</v>
      </c>
      <c r="H20" s="29">
        <v>0.95</v>
      </c>
      <c r="I20" s="33" t="s">
        <v>65</v>
      </c>
    </row>
    <row r="21" spans="1:10" ht="45" x14ac:dyDescent="0.25">
      <c r="B21" s="22" t="s">
        <v>66</v>
      </c>
      <c r="C21" s="29">
        <v>0.15</v>
      </c>
      <c r="D21" s="29">
        <v>0.15</v>
      </c>
      <c r="E21" s="29">
        <v>0.33679999999999999</v>
      </c>
      <c r="F21" s="29">
        <v>0.33860000000000001</v>
      </c>
      <c r="G21" s="29">
        <v>0.34</v>
      </c>
      <c r="H21" s="29">
        <v>0.6</v>
      </c>
      <c r="I21" s="24" t="s">
        <v>225</v>
      </c>
    </row>
    <row r="22" spans="1:10" ht="45" x14ac:dyDescent="0.25">
      <c r="B22" s="22" t="s">
        <v>67</v>
      </c>
      <c r="C22" s="23">
        <v>0.6</v>
      </c>
      <c r="D22" s="23">
        <v>0.7</v>
      </c>
      <c r="E22" s="23">
        <v>0.8</v>
      </c>
      <c r="F22" s="23">
        <v>0.9</v>
      </c>
      <c r="G22" s="23">
        <v>0.75</v>
      </c>
      <c r="H22" s="23">
        <v>1</v>
      </c>
      <c r="I22" s="24" t="s">
        <v>68</v>
      </c>
    </row>
    <row r="23" spans="1:10" ht="60" x14ac:dyDescent="0.25">
      <c r="B23" s="22" t="s">
        <v>69</v>
      </c>
      <c r="C23" s="29">
        <v>0.15</v>
      </c>
      <c r="D23" s="29">
        <v>0.2</v>
      </c>
      <c r="E23" s="29">
        <v>0.3</v>
      </c>
      <c r="F23" s="29">
        <v>0.6</v>
      </c>
      <c r="G23" s="29">
        <v>0.31</v>
      </c>
      <c r="H23" s="29">
        <v>0.5</v>
      </c>
      <c r="I23" s="24" t="s">
        <v>70</v>
      </c>
    </row>
    <row r="24" spans="1:10" ht="45" x14ac:dyDescent="0.25">
      <c r="B24" s="22" t="s">
        <v>71</v>
      </c>
      <c r="C24" s="29">
        <v>0.7</v>
      </c>
      <c r="D24" s="29">
        <v>0.75</v>
      </c>
      <c r="E24" s="29">
        <v>0.78</v>
      </c>
      <c r="F24" s="29">
        <v>0.85</v>
      </c>
      <c r="G24" s="29">
        <v>0.77</v>
      </c>
      <c r="H24" s="29">
        <v>0.7</v>
      </c>
      <c r="I24" s="24" t="s">
        <v>72</v>
      </c>
    </row>
    <row r="25" spans="1:10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8.75" x14ac:dyDescent="0.25">
      <c r="B26" s="74" t="s">
        <v>198</v>
      </c>
      <c r="C26" s="31"/>
      <c r="D26" s="31"/>
      <c r="E26" s="31"/>
      <c r="F26" s="30"/>
      <c r="G26" s="31"/>
      <c r="H26" s="110" t="s">
        <v>46</v>
      </c>
      <c r="I26" s="112" t="s">
        <v>47</v>
      </c>
    </row>
    <row r="27" spans="1:10" ht="15.75" x14ac:dyDescent="0.25">
      <c r="B27" s="117" t="s">
        <v>199</v>
      </c>
      <c r="C27" s="102" t="s">
        <v>45</v>
      </c>
      <c r="D27" s="102"/>
      <c r="E27" s="102"/>
      <c r="F27" s="102"/>
      <c r="G27" s="102"/>
      <c r="H27" s="122"/>
      <c r="I27" s="116"/>
    </row>
    <row r="28" spans="1:10" x14ac:dyDescent="0.25">
      <c r="B28" s="118"/>
      <c r="C28" s="63" t="s">
        <v>48</v>
      </c>
      <c r="D28" s="63" t="s">
        <v>49</v>
      </c>
      <c r="E28" s="63" t="s">
        <v>50</v>
      </c>
      <c r="F28" s="63" t="s">
        <v>51</v>
      </c>
      <c r="G28" s="63" t="s">
        <v>52</v>
      </c>
      <c r="H28" s="111"/>
      <c r="I28" s="113"/>
    </row>
    <row r="29" spans="1:10" ht="105" x14ac:dyDescent="0.25">
      <c r="B29" s="22" t="s">
        <v>73</v>
      </c>
      <c r="C29" s="29">
        <v>0.67</v>
      </c>
      <c r="D29" s="29">
        <v>0.67</v>
      </c>
      <c r="E29" s="29">
        <v>0.67</v>
      </c>
      <c r="F29" s="29">
        <v>0.67</v>
      </c>
      <c r="G29" s="29">
        <v>0.67</v>
      </c>
      <c r="H29" s="29">
        <v>0.7</v>
      </c>
      <c r="I29" s="22" t="s">
        <v>220</v>
      </c>
    </row>
    <row r="30" spans="1:10" ht="30" x14ac:dyDescent="0.25">
      <c r="B30" s="22" t="s">
        <v>74</v>
      </c>
      <c r="C30" s="29">
        <v>1</v>
      </c>
      <c r="D30" s="29">
        <v>0.8</v>
      </c>
      <c r="E30" s="29">
        <v>1</v>
      </c>
      <c r="F30" s="29">
        <v>1</v>
      </c>
      <c r="G30" s="29">
        <v>0.95</v>
      </c>
      <c r="H30" s="29">
        <v>0.8</v>
      </c>
      <c r="I30" s="84"/>
    </row>
    <row r="31" spans="1:10" x14ac:dyDescent="0.25">
      <c r="B31" s="77"/>
      <c r="C31" s="78"/>
      <c r="D31" s="78"/>
      <c r="E31" s="78"/>
      <c r="F31" s="78"/>
      <c r="G31" s="78"/>
      <c r="H31" s="78"/>
      <c r="I31" s="9"/>
    </row>
    <row r="32" spans="1:10" ht="21.75" customHeight="1" x14ac:dyDescent="0.25">
      <c r="A32" s="76" t="s">
        <v>200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2:9" ht="18.75" customHeight="1" x14ac:dyDescent="0.25">
      <c r="B33" s="105" t="s">
        <v>198</v>
      </c>
      <c r="C33" s="31"/>
      <c r="D33" s="31"/>
      <c r="E33" s="31"/>
      <c r="F33" s="30"/>
      <c r="G33" s="31"/>
      <c r="H33" s="75"/>
      <c r="I33" s="119" t="s">
        <v>47</v>
      </c>
    </row>
    <row r="34" spans="2:9" ht="15.75" customHeight="1" x14ac:dyDescent="0.25">
      <c r="B34" s="115"/>
      <c r="C34" s="102" t="s">
        <v>45</v>
      </c>
      <c r="D34" s="102"/>
      <c r="E34" s="102"/>
      <c r="F34" s="102"/>
      <c r="G34" s="102"/>
      <c r="H34" s="68" t="s">
        <v>46</v>
      </c>
      <c r="I34" s="120"/>
    </row>
    <row r="35" spans="2:9" ht="20.25" customHeight="1" x14ac:dyDescent="0.25">
      <c r="B35" s="106"/>
      <c r="C35" s="63" t="s">
        <v>48</v>
      </c>
      <c r="D35" s="63" t="s">
        <v>49</v>
      </c>
      <c r="E35" s="63" t="s">
        <v>50</v>
      </c>
      <c r="F35" s="63" t="s">
        <v>51</v>
      </c>
      <c r="G35" s="63" t="s">
        <v>52</v>
      </c>
      <c r="H35" s="73"/>
      <c r="I35" s="121"/>
    </row>
    <row r="36" spans="2:9" ht="75" x14ac:dyDescent="0.25">
      <c r="B36" s="83" t="s">
        <v>75</v>
      </c>
      <c r="C36" s="29">
        <v>0.6</v>
      </c>
      <c r="D36" s="29">
        <v>0.65</v>
      </c>
      <c r="E36" s="29">
        <v>0.65</v>
      </c>
      <c r="F36" s="29">
        <v>0.7</v>
      </c>
      <c r="G36" s="29">
        <v>0.65</v>
      </c>
      <c r="H36" s="29">
        <v>0.5</v>
      </c>
      <c r="I36" s="34" t="s">
        <v>216</v>
      </c>
    </row>
    <row r="37" spans="2:9" ht="105" x14ac:dyDescent="0.25">
      <c r="B37" s="83" t="s">
        <v>76</v>
      </c>
      <c r="C37" s="29">
        <v>0.5</v>
      </c>
      <c r="D37" s="29">
        <v>0.65</v>
      </c>
      <c r="E37" s="29">
        <v>0.67</v>
      </c>
      <c r="F37" s="29">
        <v>1.1000000000000001</v>
      </c>
      <c r="G37" s="29">
        <v>0.73</v>
      </c>
      <c r="H37" s="29">
        <v>0.7</v>
      </c>
      <c r="I37" s="34" t="s">
        <v>217</v>
      </c>
    </row>
    <row r="38" spans="2:9" ht="60" x14ac:dyDescent="0.25">
      <c r="B38" s="22" t="s">
        <v>71</v>
      </c>
      <c r="C38" s="29">
        <v>0.7</v>
      </c>
      <c r="D38" s="29">
        <v>0.7</v>
      </c>
      <c r="E38" s="29">
        <v>0.7</v>
      </c>
      <c r="F38" s="29">
        <v>0.7</v>
      </c>
      <c r="G38" s="29">
        <v>0.7</v>
      </c>
      <c r="H38" s="29">
        <v>1</v>
      </c>
      <c r="I38" s="84" t="s">
        <v>218</v>
      </c>
    </row>
    <row r="39" spans="2:9" ht="60" x14ac:dyDescent="0.25">
      <c r="B39" s="22" t="s">
        <v>77</v>
      </c>
      <c r="C39" s="29">
        <v>0.1</v>
      </c>
      <c r="D39" s="29">
        <v>0.1</v>
      </c>
      <c r="E39" s="29">
        <v>0.3</v>
      </c>
      <c r="F39" s="29">
        <v>0.3</v>
      </c>
      <c r="G39" s="29">
        <v>0.2</v>
      </c>
      <c r="H39" s="29">
        <v>0.21</v>
      </c>
      <c r="I39" s="32" t="s">
        <v>219</v>
      </c>
    </row>
    <row r="40" spans="2:9" x14ac:dyDescent="0.25">
      <c r="B40" s="2"/>
      <c r="C40" s="20"/>
      <c r="D40" s="20"/>
      <c r="E40" s="20"/>
      <c r="F40" s="20"/>
      <c r="G40" s="20"/>
      <c r="H40" s="20"/>
      <c r="I40" s="9"/>
    </row>
    <row r="41" spans="2:9" ht="18.75" x14ac:dyDescent="0.3">
      <c r="B41" s="19" t="s">
        <v>78</v>
      </c>
      <c r="C41" s="20"/>
      <c r="D41" s="20"/>
      <c r="E41" s="20"/>
      <c r="F41" s="20"/>
      <c r="G41" s="20"/>
      <c r="H41" s="20"/>
    </row>
    <row r="42" spans="2:9" ht="15.75" x14ac:dyDescent="0.25">
      <c r="B42" s="101" t="s">
        <v>31</v>
      </c>
      <c r="C42" s="102" t="s">
        <v>45</v>
      </c>
      <c r="D42" s="102"/>
      <c r="E42" s="102"/>
      <c r="F42" s="102"/>
      <c r="G42" s="102"/>
      <c r="H42" s="103" t="s">
        <v>46</v>
      </c>
      <c r="I42" s="104" t="s">
        <v>47</v>
      </c>
    </row>
    <row r="43" spans="2:9" x14ac:dyDescent="0.25">
      <c r="B43" s="101"/>
      <c r="C43" s="21" t="s">
        <v>48</v>
      </c>
      <c r="D43" s="21" t="s">
        <v>49</v>
      </c>
      <c r="E43" s="21" t="s">
        <v>50</v>
      </c>
      <c r="F43" s="21" t="s">
        <v>51</v>
      </c>
      <c r="G43" s="21" t="s">
        <v>52</v>
      </c>
      <c r="H43" s="103"/>
      <c r="I43" s="104"/>
    </row>
    <row r="44" spans="2:9" ht="75" x14ac:dyDescent="0.25">
      <c r="B44" s="24" t="s">
        <v>79</v>
      </c>
      <c r="C44" s="85">
        <v>0.69</v>
      </c>
      <c r="D44" s="85">
        <v>0.69</v>
      </c>
      <c r="E44" s="85">
        <v>0.69</v>
      </c>
      <c r="F44" s="85">
        <v>0.69</v>
      </c>
      <c r="G44" s="85">
        <v>0.69230000000000003</v>
      </c>
      <c r="H44" s="85">
        <v>1</v>
      </c>
      <c r="I44" s="24"/>
    </row>
    <row r="45" spans="2:9" ht="75" x14ac:dyDescent="0.25">
      <c r="B45" s="24" t="s">
        <v>80</v>
      </c>
      <c r="C45" s="85">
        <v>0.6</v>
      </c>
      <c r="D45" s="85">
        <v>0.65</v>
      </c>
      <c r="E45" s="85">
        <v>0.65</v>
      </c>
      <c r="F45" s="85">
        <v>0.65</v>
      </c>
      <c r="G45" s="85">
        <v>0.64</v>
      </c>
      <c r="H45" s="85">
        <v>1</v>
      </c>
      <c r="I45" s="24"/>
    </row>
    <row r="46" spans="2:9" ht="45" x14ac:dyDescent="0.25">
      <c r="B46" s="24" t="s">
        <v>71</v>
      </c>
      <c r="C46" s="85">
        <v>0.7</v>
      </c>
      <c r="D46" s="85">
        <v>0.75</v>
      </c>
      <c r="E46" s="85">
        <v>0.78</v>
      </c>
      <c r="F46" s="85">
        <v>0.8</v>
      </c>
      <c r="G46" s="85">
        <v>0.76</v>
      </c>
      <c r="H46" s="85">
        <v>1</v>
      </c>
      <c r="I46" s="24" t="s">
        <v>224</v>
      </c>
    </row>
    <row r="47" spans="2:9" x14ac:dyDescent="0.25">
      <c r="C47" s="20"/>
      <c r="D47" s="20"/>
      <c r="E47" s="20"/>
      <c r="F47" s="20"/>
      <c r="G47" s="20"/>
      <c r="H47" s="20"/>
    </row>
    <row r="48" spans="2:9" ht="18.75" x14ac:dyDescent="0.3">
      <c r="B48" s="19" t="s">
        <v>82</v>
      </c>
      <c r="C48" s="20"/>
      <c r="D48" s="20"/>
      <c r="E48" s="20"/>
      <c r="F48" s="20"/>
      <c r="G48" s="20"/>
      <c r="H48" s="20"/>
    </row>
    <row r="49" spans="2:9" ht="15.75" customHeight="1" x14ac:dyDescent="0.25">
      <c r="B49" s="105" t="s">
        <v>31</v>
      </c>
      <c r="C49" s="107" t="s">
        <v>45</v>
      </c>
      <c r="D49" s="108"/>
      <c r="E49" s="108"/>
      <c r="F49" s="108"/>
      <c r="G49" s="109"/>
      <c r="H49" s="110" t="s">
        <v>46</v>
      </c>
      <c r="I49" s="112" t="s">
        <v>47</v>
      </c>
    </row>
    <row r="50" spans="2:9" ht="15" customHeight="1" x14ac:dyDescent="0.25">
      <c r="B50" s="106"/>
      <c r="C50" s="63" t="s">
        <v>48</v>
      </c>
      <c r="D50" s="63" t="s">
        <v>49</v>
      </c>
      <c r="E50" s="63" t="s">
        <v>50</v>
      </c>
      <c r="F50" s="63" t="s">
        <v>51</v>
      </c>
      <c r="G50" s="63" t="s">
        <v>52</v>
      </c>
      <c r="H50" s="111"/>
      <c r="I50" s="113"/>
    </row>
    <row r="51" spans="2:9" ht="45" x14ac:dyDescent="0.25">
      <c r="B51" s="22" t="s">
        <v>83</v>
      </c>
      <c r="C51" s="29">
        <v>0.9163</v>
      </c>
      <c r="D51" s="29">
        <v>0.9163</v>
      </c>
      <c r="E51" s="29">
        <v>0.9163</v>
      </c>
      <c r="F51" s="29">
        <v>0.9163</v>
      </c>
      <c r="G51" s="29">
        <v>0.92</v>
      </c>
      <c r="H51" s="29">
        <v>1</v>
      </c>
      <c r="I51" s="24" t="s">
        <v>221</v>
      </c>
    </row>
    <row r="52" spans="2:9" ht="45" x14ac:dyDescent="0.25">
      <c r="B52" s="24" t="s">
        <v>84</v>
      </c>
      <c r="C52" s="23">
        <v>1</v>
      </c>
      <c r="D52" s="23">
        <v>1</v>
      </c>
      <c r="E52" s="23">
        <v>1</v>
      </c>
      <c r="F52" s="23">
        <v>1</v>
      </c>
      <c r="G52" s="23">
        <v>1</v>
      </c>
      <c r="H52" s="23">
        <v>1</v>
      </c>
      <c r="I52" s="24"/>
    </row>
    <row r="53" spans="2:9" ht="30" x14ac:dyDescent="0.25">
      <c r="B53" s="22" t="s">
        <v>85</v>
      </c>
      <c r="C53" s="29">
        <v>1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22"/>
    </row>
    <row r="54" spans="2:9" ht="30" x14ac:dyDescent="0.25">
      <c r="B54" s="22" t="s">
        <v>86</v>
      </c>
      <c r="C54" s="29">
        <v>1</v>
      </c>
      <c r="D54" s="29">
        <v>1</v>
      </c>
      <c r="E54" s="29">
        <v>1</v>
      </c>
      <c r="F54" s="29">
        <v>1</v>
      </c>
      <c r="G54" s="29">
        <v>1</v>
      </c>
      <c r="H54" s="29">
        <v>1</v>
      </c>
      <c r="I54" s="22"/>
    </row>
    <row r="55" spans="2:9" ht="45" x14ac:dyDescent="0.25">
      <c r="B55" s="22" t="s">
        <v>71</v>
      </c>
      <c r="C55" s="29">
        <v>1</v>
      </c>
      <c r="D55" s="29">
        <v>1</v>
      </c>
      <c r="E55" s="29">
        <v>1</v>
      </c>
      <c r="F55" s="29">
        <v>1</v>
      </c>
      <c r="G55" s="29">
        <v>1</v>
      </c>
      <c r="H55" s="29">
        <v>1</v>
      </c>
      <c r="I55" s="22"/>
    </row>
    <row r="56" spans="2:9" x14ac:dyDescent="0.25">
      <c r="C56" s="20"/>
      <c r="D56" s="20"/>
      <c r="E56" s="20"/>
      <c r="F56" s="20"/>
      <c r="G56" s="20"/>
      <c r="H56" s="20"/>
    </row>
    <row r="57" spans="2:9" ht="18.75" x14ac:dyDescent="0.3">
      <c r="B57" s="19" t="s">
        <v>87</v>
      </c>
      <c r="C57" s="20"/>
      <c r="D57" s="20"/>
      <c r="E57" s="20"/>
      <c r="F57" s="20"/>
      <c r="G57" s="20"/>
      <c r="H57" s="20"/>
    </row>
    <row r="58" spans="2:9" ht="15.75" x14ac:dyDescent="0.25">
      <c r="B58" s="101" t="s">
        <v>31</v>
      </c>
      <c r="C58" s="102" t="s">
        <v>45</v>
      </c>
      <c r="D58" s="102"/>
      <c r="E58" s="102"/>
      <c r="F58" s="102"/>
      <c r="G58" s="102"/>
      <c r="H58" s="103" t="s">
        <v>46</v>
      </c>
      <c r="I58" s="104" t="s">
        <v>47</v>
      </c>
    </row>
    <row r="59" spans="2:9" x14ac:dyDescent="0.25">
      <c r="B59" s="101"/>
      <c r="C59" s="21" t="s">
        <v>48</v>
      </c>
      <c r="D59" s="21" t="s">
        <v>49</v>
      </c>
      <c r="E59" s="21" t="s">
        <v>50</v>
      </c>
      <c r="F59" s="21" t="s">
        <v>51</v>
      </c>
      <c r="G59" s="21" t="s">
        <v>52</v>
      </c>
      <c r="H59" s="103"/>
      <c r="I59" s="104"/>
    </row>
    <row r="60" spans="2:9" ht="112.5" customHeight="1" x14ac:dyDescent="0.25">
      <c r="B60" s="87" t="s">
        <v>88</v>
      </c>
      <c r="C60" s="29">
        <v>0.6</v>
      </c>
      <c r="D60" s="29">
        <v>0.65</v>
      </c>
      <c r="E60" s="89">
        <v>0.7</v>
      </c>
      <c r="F60" s="29">
        <v>0.85</v>
      </c>
      <c r="G60" s="29">
        <v>0.7</v>
      </c>
      <c r="H60" s="29">
        <v>1</v>
      </c>
      <c r="I60" s="22" t="s">
        <v>226</v>
      </c>
    </row>
    <row r="61" spans="2:9" ht="105" x14ac:dyDescent="0.25">
      <c r="B61" s="22" t="s">
        <v>89</v>
      </c>
      <c r="C61" s="29">
        <v>0.4</v>
      </c>
      <c r="D61" s="29">
        <v>0.78</v>
      </c>
      <c r="E61" s="89">
        <v>0.8</v>
      </c>
      <c r="F61" s="29">
        <v>0.9</v>
      </c>
      <c r="G61" s="29">
        <v>0.72</v>
      </c>
      <c r="H61" s="29">
        <v>0.8</v>
      </c>
      <c r="I61" s="22" t="s">
        <v>228</v>
      </c>
    </row>
    <row r="62" spans="2:9" ht="60" x14ac:dyDescent="0.25">
      <c r="B62" s="22" t="s">
        <v>90</v>
      </c>
      <c r="C62" s="29">
        <v>0.6</v>
      </c>
      <c r="D62" s="29">
        <v>0.65</v>
      </c>
      <c r="E62" s="29">
        <v>0.8</v>
      </c>
      <c r="F62" s="29">
        <v>0.9</v>
      </c>
      <c r="G62" s="29">
        <v>0.74</v>
      </c>
      <c r="H62" s="29">
        <v>0.8</v>
      </c>
      <c r="I62" s="22" t="s">
        <v>91</v>
      </c>
    </row>
    <row r="63" spans="2:9" ht="60" x14ac:dyDescent="0.25">
      <c r="B63" s="22" t="s">
        <v>92</v>
      </c>
      <c r="C63" s="29">
        <v>0.6</v>
      </c>
      <c r="D63" s="29">
        <v>0.65</v>
      </c>
      <c r="E63" s="29">
        <v>0.78</v>
      </c>
      <c r="F63" s="29">
        <v>0.85</v>
      </c>
      <c r="G63" s="29">
        <v>0.72</v>
      </c>
      <c r="H63" s="29">
        <v>0.8</v>
      </c>
      <c r="I63" s="22" t="s">
        <v>93</v>
      </c>
    </row>
    <row r="64" spans="2:9" ht="30" x14ac:dyDescent="0.25">
      <c r="B64" s="22" t="s">
        <v>94</v>
      </c>
      <c r="C64" s="29">
        <v>0.5</v>
      </c>
      <c r="D64" s="29">
        <v>0.65</v>
      </c>
      <c r="E64" s="29">
        <v>0.76</v>
      </c>
      <c r="F64" s="29">
        <v>0.9</v>
      </c>
      <c r="G64" s="29">
        <v>0.7</v>
      </c>
      <c r="H64" s="29">
        <v>0.7</v>
      </c>
      <c r="I64" s="22" t="s">
        <v>227</v>
      </c>
    </row>
    <row r="65" spans="2:9" x14ac:dyDescent="0.25">
      <c r="C65" s="20"/>
      <c r="D65" s="20"/>
      <c r="E65" s="20"/>
      <c r="F65" s="20"/>
      <c r="G65" s="20"/>
      <c r="H65" s="20"/>
    </row>
    <row r="66" spans="2:9" ht="18.75" x14ac:dyDescent="0.3">
      <c r="B66" s="19" t="s">
        <v>95</v>
      </c>
      <c r="C66" s="20"/>
      <c r="D66" s="20"/>
      <c r="E66" s="20"/>
      <c r="F66" s="20"/>
      <c r="G66" s="20"/>
      <c r="H66" s="20"/>
    </row>
    <row r="67" spans="2:9" ht="15.75" x14ac:dyDescent="0.25">
      <c r="B67" s="101" t="s">
        <v>31</v>
      </c>
      <c r="C67" s="102" t="s">
        <v>45</v>
      </c>
      <c r="D67" s="102"/>
      <c r="E67" s="102"/>
      <c r="F67" s="102"/>
      <c r="G67" s="102"/>
      <c r="H67" s="103" t="s">
        <v>46</v>
      </c>
      <c r="I67" s="104" t="s">
        <v>47</v>
      </c>
    </row>
    <row r="68" spans="2:9" x14ac:dyDescent="0.25">
      <c r="B68" s="101"/>
      <c r="C68" s="21" t="s">
        <v>48</v>
      </c>
      <c r="D68" s="21" t="s">
        <v>49</v>
      </c>
      <c r="E68" s="21" t="s">
        <v>50</v>
      </c>
      <c r="F68" s="21" t="s">
        <v>51</v>
      </c>
      <c r="G68" s="21" t="s">
        <v>52</v>
      </c>
      <c r="H68" s="103"/>
      <c r="I68" s="104"/>
    </row>
    <row r="69" spans="2:9" ht="45" x14ac:dyDescent="0.25">
      <c r="B69" s="22" t="s">
        <v>96</v>
      </c>
      <c r="C69" s="29">
        <v>0.39</v>
      </c>
      <c r="D69" s="29">
        <v>0</v>
      </c>
      <c r="E69" s="29">
        <v>0.92059999999999997</v>
      </c>
      <c r="F69" s="29">
        <v>0.89</v>
      </c>
      <c r="G69" s="29">
        <v>0.55000000000000004</v>
      </c>
      <c r="H69" s="29">
        <v>0.8</v>
      </c>
      <c r="I69" s="22" t="s">
        <v>97</v>
      </c>
    </row>
    <row r="70" spans="2:9" ht="42" customHeight="1" x14ac:dyDescent="0.25">
      <c r="B70" s="24" t="s">
        <v>98</v>
      </c>
      <c r="C70" s="23">
        <v>0</v>
      </c>
      <c r="D70" s="23">
        <v>0</v>
      </c>
      <c r="E70" s="23">
        <v>0.8357</v>
      </c>
      <c r="F70" s="23">
        <v>0.86</v>
      </c>
      <c r="G70" s="23">
        <v>0.42</v>
      </c>
      <c r="H70" s="23">
        <v>0.5</v>
      </c>
      <c r="I70" s="24" t="s">
        <v>99</v>
      </c>
    </row>
    <row r="71" spans="2:9" ht="45" x14ac:dyDescent="0.25">
      <c r="B71" s="22" t="s">
        <v>100</v>
      </c>
      <c r="C71" s="29">
        <v>0</v>
      </c>
      <c r="D71" s="29">
        <v>0</v>
      </c>
      <c r="E71" s="29">
        <v>0.92169999999999996</v>
      </c>
      <c r="F71" s="29">
        <v>0.92</v>
      </c>
      <c r="G71" s="29">
        <v>0.42</v>
      </c>
      <c r="H71" s="29">
        <v>1</v>
      </c>
      <c r="I71" s="22" t="s">
        <v>231</v>
      </c>
    </row>
    <row r="72" spans="2:9" ht="60" x14ac:dyDescent="0.25">
      <c r="B72" s="24" t="s">
        <v>101</v>
      </c>
      <c r="C72" s="23">
        <v>0</v>
      </c>
      <c r="D72" s="23">
        <v>0</v>
      </c>
      <c r="E72" s="23">
        <v>0.64270000000000005</v>
      </c>
      <c r="F72" s="23">
        <v>0.7</v>
      </c>
      <c r="G72" s="23">
        <v>0.67</v>
      </c>
      <c r="H72" s="23">
        <v>1</v>
      </c>
      <c r="I72" s="24" t="s">
        <v>230</v>
      </c>
    </row>
    <row r="73" spans="2:9" ht="45" x14ac:dyDescent="0.25">
      <c r="B73" s="33" t="s">
        <v>71</v>
      </c>
      <c r="C73" s="23">
        <v>0.7</v>
      </c>
      <c r="D73" s="23">
        <v>0.7</v>
      </c>
      <c r="E73" s="23">
        <v>0.7</v>
      </c>
      <c r="F73" s="23">
        <v>0.7</v>
      </c>
      <c r="G73" s="23">
        <v>0.7</v>
      </c>
      <c r="H73" s="23">
        <v>1</v>
      </c>
      <c r="I73" s="24" t="s">
        <v>229</v>
      </c>
    </row>
    <row r="74" spans="2:9" x14ac:dyDescent="0.25">
      <c r="C74" s="20"/>
      <c r="D74" s="20"/>
      <c r="E74" s="20"/>
      <c r="F74" s="20"/>
      <c r="G74" s="20"/>
      <c r="H74" s="20"/>
    </row>
    <row r="75" spans="2:9" ht="18.75" x14ac:dyDescent="0.3">
      <c r="B75" s="19" t="s">
        <v>102</v>
      </c>
      <c r="C75" s="20"/>
      <c r="D75" s="20"/>
      <c r="E75" s="20"/>
      <c r="F75" s="20"/>
      <c r="G75" s="20"/>
      <c r="H75" s="20"/>
    </row>
    <row r="76" spans="2:9" ht="15.75" x14ac:dyDescent="0.25">
      <c r="B76" s="101" t="s">
        <v>31</v>
      </c>
      <c r="C76" s="102" t="s">
        <v>45</v>
      </c>
      <c r="D76" s="102"/>
      <c r="E76" s="102"/>
      <c r="F76" s="102"/>
      <c r="G76" s="102"/>
      <c r="H76" s="103" t="s">
        <v>46</v>
      </c>
      <c r="I76" s="104" t="s">
        <v>47</v>
      </c>
    </row>
    <row r="77" spans="2:9" x14ac:dyDescent="0.25">
      <c r="B77" s="101"/>
      <c r="C77" s="21" t="s">
        <v>48</v>
      </c>
      <c r="D77" s="21" t="s">
        <v>49</v>
      </c>
      <c r="E77" s="21" t="s">
        <v>50</v>
      </c>
      <c r="F77" s="21" t="s">
        <v>51</v>
      </c>
      <c r="G77" s="21" t="s">
        <v>52</v>
      </c>
      <c r="H77" s="103"/>
      <c r="I77" s="104"/>
    </row>
    <row r="78" spans="2:9" ht="60" x14ac:dyDescent="0.25">
      <c r="B78" s="33" t="s">
        <v>103</v>
      </c>
      <c r="C78" s="23">
        <v>0</v>
      </c>
      <c r="D78" s="23">
        <v>0</v>
      </c>
      <c r="E78" s="23">
        <v>0.89</v>
      </c>
      <c r="F78" s="23">
        <v>0.89</v>
      </c>
      <c r="G78" s="23">
        <v>0.45</v>
      </c>
      <c r="H78" s="137">
        <v>100</v>
      </c>
      <c r="I78" s="136"/>
    </row>
    <row r="79" spans="2:9" ht="90" x14ac:dyDescent="0.25">
      <c r="B79" s="22" t="s">
        <v>104</v>
      </c>
      <c r="C79" s="29">
        <v>0.99099999999999999</v>
      </c>
      <c r="D79" s="29">
        <v>0.97099999999999997</v>
      </c>
      <c r="E79" s="29">
        <v>0.97799999999999998</v>
      </c>
      <c r="F79" s="29">
        <v>0.98</v>
      </c>
      <c r="G79" s="29">
        <v>0.98</v>
      </c>
      <c r="H79" s="29">
        <v>0.8</v>
      </c>
      <c r="I79" s="22" t="s">
        <v>105</v>
      </c>
    </row>
    <row r="80" spans="2:9" ht="75" x14ac:dyDescent="0.25">
      <c r="B80" s="22" t="s">
        <v>106</v>
      </c>
      <c r="C80" s="29">
        <v>1</v>
      </c>
      <c r="D80" s="29">
        <v>1</v>
      </c>
      <c r="E80" s="29">
        <v>0.98199999999999998</v>
      </c>
      <c r="F80" s="29">
        <v>0.99</v>
      </c>
      <c r="G80" s="29">
        <v>0.99</v>
      </c>
      <c r="H80" s="29">
        <v>0.8</v>
      </c>
      <c r="I80" s="22" t="s">
        <v>105</v>
      </c>
    </row>
    <row r="81" spans="2:9" ht="45" x14ac:dyDescent="0.25">
      <c r="B81" s="22" t="s">
        <v>71</v>
      </c>
      <c r="C81" s="29">
        <v>0.7</v>
      </c>
      <c r="D81" s="29">
        <v>0.7</v>
      </c>
      <c r="E81" s="29">
        <v>0.7</v>
      </c>
      <c r="F81" s="29">
        <v>0.7</v>
      </c>
      <c r="G81" s="29">
        <v>0.7</v>
      </c>
      <c r="H81" s="29">
        <v>1</v>
      </c>
      <c r="I81" s="22" t="s">
        <v>81</v>
      </c>
    </row>
    <row r="82" spans="2:9" x14ac:dyDescent="0.25">
      <c r="C82" s="20"/>
      <c r="D82" s="20"/>
      <c r="E82" s="20"/>
      <c r="F82" s="20"/>
      <c r="G82" s="20"/>
      <c r="H82" s="20"/>
    </row>
    <row r="83" spans="2:9" ht="18.75" x14ac:dyDescent="0.3">
      <c r="B83" s="19" t="s">
        <v>107</v>
      </c>
      <c r="C83" s="20"/>
      <c r="D83" s="20"/>
      <c r="E83" s="20"/>
      <c r="F83" s="20"/>
      <c r="G83" s="20"/>
      <c r="H83" s="20"/>
    </row>
    <row r="84" spans="2:9" ht="15.75" x14ac:dyDescent="0.25">
      <c r="B84" s="101" t="s">
        <v>31</v>
      </c>
      <c r="C84" s="102" t="s">
        <v>45</v>
      </c>
      <c r="D84" s="102"/>
      <c r="E84" s="102"/>
      <c r="F84" s="102"/>
      <c r="G84" s="102"/>
      <c r="H84" s="103" t="s">
        <v>46</v>
      </c>
      <c r="I84" s="104" t="s">
        <v>47</v>
      </c>
    </row>
    <row r="85" spans="2:9" x14ac:dyDescent="0.25">
      <c r="B85" s="101"/>
      <c r="C85" s="21" t="s">
        <v>48</v>
      </c>
      <c r="D85" s="21" t="s">
        <v>49</v>
      </c>
      <c r="E85" s="21" t="s">
        <v>50</v>
      </c>
      <c r="F85" s="21" t="s">
        <v>51</v>
      </c>
      <c r="G85" s="21" t="s">
        <v>52</v>
      </c>
      <c r="H85" s="103"/>
      <c r="I85" s="104"/>
    </row>
    <row r="86" spans="2:9" ht="75" x14ac:dyDescent="0.25">
      <c r="B86" s="22" t="s">
        <v>108</v>
      </c>
      <c r="C86" s="29">
        <v>0</v>
      </c>
      <c r="D86" s="29">
        <v>0.8</v>
      </c>
      <c r="E86" s="29">
        <v>0</v>
      </c>
      <c r="F86" s="29">
        <v>0</v>
      </c>
      <c r="G86" s="29">
        <v>0.8</v>
      </c>
      <c r="H86" s="29">
        <v>0.4</v>
      </c>
      <c r="I86" s="22" t="s">
        <v>109</v>
      </c>
    </row>
    <row r="87" spans="2:9" ht="60" x14ac:dyDescent="0.25">
      <c r="B87" s="22" t="s">
        <v>110</v>
      </c>
      <c r="C87" s="29">
        <v>0</v>
      </c>
      <c r="D87" s="29">
        <v>0.8</v>
      </c>
      <c r="E87" s="29">
        <v>0</v>
      </c>
      <c r="F87" s="29">
        <v>0</v>
      </c>
      <c r="G87" s="29">
        <v>0.8</v>
      </c>
      <c r="H87" s="86">
        <v>0.4</v>
      </c>
      <c r="I87" s="22" t="s">
        <v>109</v>
      </c>
    </row>
    <row r="88" spans="2:9" ht="45" x14ac:dyDescent="0.25">
      <c r="B88" s="33" t="s">
        <v>71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1</v>
      </c>
      <c r="I88" s="33" t="s">
        <v>81</v>
      </c>
    </row>
    <row r="89" spans="2:9" x14ac:dyDescent="0.25">
      <c r="C89" s="20"/>
      <c r="D89" s="20"/>
      <c r="E89" s="20"/>
      <c r="F89" s="20"/>
      <c r="G89" s="20"/>
      <c r="H89" s="20"/>
    </row>
    <row r="90" spans="2:9" ht="18.75" x14ac:dyDescent="0.3">
      <c r="B90" s="19" t="s">
        <v>111</v>
      </c>
      <c r="C90" s="20"/>
      <c r="D90" s="20"/>
      <c r="E90" s="20"/>
      <c r="F90" s="20"/>
      <c r="G90" s="20"/>
      <c r="H90" s="20"/>
    </row>
    <row r="91" spans="2:9" ht="15.75" x14ac:dyDescent="0.25">
      <c r="B91" s="101" t="s">
        <v>31</v>
      </c>
      <c r="C91" s="102" t="s">
        <v>45</v>
      </c>
      <c r="D91" s="102"/>
      <c r="E91" s="102"/>
      <c r="F91" s="102"/>
      <c r="G91" s="102"/>
      <c r="H91" s="103" t="s">
        <v>46</v>
      </c>
      <c r="I91" s="104" t="s">
        <v>47</v>
      </c>
    </row>
    <row r="92" spans="2:9" x14ac:dyDescent="0.25">
      <c r="B92" s="101"/>
      <c r="C92" s="21" t="s">
        <v>48</v>
      </c>
      <c r="D92" s="21" t="s">
        <v>49</v>
      </c>
      <c r="E92" s="21" t="s">
        <v>50</v>
      </c>
      <c r="F92" s="21" t="s">
        <v>51</v>
      </c>
      <c r="G92" s="21" t="s">
        <v>52</v>
      </c>
      <c r="H92" s="103"/>
      <c r="I92" s="104"/>
    </row>
    <row r="93" spans="2:9" ht="30" x14ac:dyDescent="0.25">
      <c r="B93" s="22" t="s">
        <v>112</v>
      </c>
      <c r="C93" s="29">
        <v>0.97</v>
      </c>
      <c r="D93" s="29">
        <v>1</v>
      </c>
      <c r="E93" s="29">
        <v>1</v>
      </c>
      <c r="F93" s="29">
        <v>1</v>
      </c>
      <c r="G93" s="29">
        <v>0.99</v>
      </c>
      <c r="H93" s="29">
        <v>1</v>
      </c>
      <c r="I93" s="22" t="s">
        <v>113</v>
      </c>
    </row>
    <row r="94" spans="2:9" ht="60" x14ac:dyDescent="0.25">
      <c r="B94" s="22" t="s">
        <v>114</v>
      </c>
      <c r="C94" s="29">
        <v>0.8</v>
      </c>
      <c r="D94" s="29">
        <v>0.9</v>
      </c>
      <c r="E94" s="29">
        <v>1</v>
      </c>
      <c r="F94" s="29">
        <v>1</v>
      </c>
      <c r="G94" s="29">
        <v>0.93</v>
      </c>
      <c r="H94" s="29">
        <v>1</v>
      </c>
      <c r="I94" s="22" t="s">
        <v>115</v>
      </c>
    </row>
    <row r="95" spans="2:9" ht="45" x14ac:dyDescent="0.25">
      <c r="B95" s="22" t="s">
        <v>71</v>
      </c>
      <c r="C95" s="29">
        <v>0</v>
      </c>
      <c r="D95" s="29">
        <v>0</v>
      </c>
      <c r="E95" s="29">
        <v>0</v>
      </c>
      <c r="F95" s="29">
        <v>0.99</v>
      </c>
      <c r="G95" s="29">
        <v>0.99</v>
      </c>
      <c r="H95" s="29">
        <v>1</v>
      </c>
      <c r="I95" s="22" t="s">
        <v>81</v>
      </c>
    </row>
    <row r="96" spans="2:9" x14ac:dyDescent="0.25">
      <c r="C96" s="20"/>
      <c r="D96" s="20"/>
      <c r="E96" s="20"/>
      <c r="F96" s="20"/>
      <c r="G96" s="20"/>
      <c r="H96" s="20"/>
    </row>
    <row r="97" spans="2:14" ht="18.75" x14ac:dyDescent="0.3">
      <c r="B97" s="19" t="s">
        <v>232</v>
      </c>
      <c r="C97" s="20"/>
      <c r="D97" s="20"/>
      <c r="E97" s="20"/>
      <c r="F97" s="20"/>
      <c r="G97" s="20"/>
      <c r="H97" s="20"/>
    </row>
    <row r="98" spans="2:14" ht="15.75" x14ac:dyDescent="0.25">
      <c r="B98" s="101" t="s">
        <v>31</v>
      </c>
      <c r="C98" s="102" t="s">
        <v>45</v>
      </c>
      <c r="D98" s="102"/>
      <c r="E98" s="102"/>
      <c r="F98" s="102"/>
      <c r="G98" s="102"/>
      <c r="H98" s="103" t="s">
        <v>46</v>
      </c>
      <c r="I98" s="104" t="s">
        <v>47</v>
      </c>
    </row>
    <row r="99" spans="2:14" x14ac:dyDescent="0.25">
      <c r="B99" s="101"/>
      <c r="C99" s="21" t="s">
        <v>48</v>
      </c>
      <c r="D99" s="21" t="s">
        <v>49</v>
      </c>
      <c r="E99" s="21" t="s">
        <v>50</v>
      </c>
      <c r="F99" s="21" t="s">
        <v>51</v>
      </c>
      <c r="G99" s="21" t="s">
        <v>52</v>
      </c>
      <c r="H99" s="103"/>
      <c r="I99" s="104"/>
    </row>
    <row r="100" spans="2:14" ht="60" x14ac:dyDescent="0.25">
      <c r="B100" s="22" t="s">
        <v>116</v>
      </c>
      <c r="C100" s="29">
        <v>0.99</v>
      </c>
      <c r="D100" s="29">
        <v>0.99</v>
      </c>
      <c r="E100" s="29">
        <v>1</v>
      </c>
      <c r="F100" s="29">
        <v>1</v>
      </c>
      <c r="G100" s="29">
        <v>0.99</v>
      </c>
      <c r="H100" s="29">
        <v>1</v>
      </c>
      <c r="I100" s="22"/>
    </row>
    <row r="101" spans="2:14" ht="60" x14ac:dyDescent="0.25">
      <c r="B101" s="22" t="s">
        <v>117</v>
      </c>
      <c r="C101" s="29">
        <v>0.8</v>
      </c>
      <c r="D101" s="29">
        <v>0.9</v>
      </c>
      <c r="E101" s="29">
        <v>0.95</v>
      </c>
      <c r="F101" s="29">
        <v>0.98</v>
      </c>
      <c r="G101" s="29">
        <v>0.91</v>
      </c>
      <c r="H101" s="29">
        <v>0.5</v>
      </c>
      <c r="I101" s="22"/>
    </row>
    <row r="102" spans="2:14" ht="45" x14ac:dyDescent="0.25">
      <c r="B102" s="22" t="s">
        <v>118</v>
      </c>
      <c r="C102" s="29">
        <v>0.1</v>
      </c>
      <c r="D102" s="29">
        <v>0.1</v>
      </c>
      <c r="E102" s="29">
        <v>0.1</v>
      </c>
      <c r="F102" s="29">
        <v>0.1</v>
      </c>
      <c r="G102" s="29">
        <v>0.1</v>
      </c>
      <c r="H102" s="29">
        <v>0.1</v>
      </c>
      <c r="I102" s="22"/>
    </row>
    <row r="103" spans="2:14" ht="45" x14ac:dyDescent="0.25">
      <c r="B103" s="22" t="s">
        <v>71</v>
      </c>
      <c r="C103" s="29">
        <v>0.7</v>
      </c>
      <c r="D103" s="29">
        <v>0.75</v>
      </c>
      <c r="E103" s="29">
        <v>0.78</v>
      </c>
      <c r="F103" s="29">
        <v>0.8</v>
      </c>
      <c r="G103" s="29">
        <v>0.76</v>
      </c>
      <c r="H103" s="29">
        <v>1</v>
      </c>
      <c r="I103" s="22" t="s">
        <v>223</v>
      </c>
    </row>
    <row r="104" spans="2:14" x14ac:dyDescent="0.25">
      <c r="C104" s="20"/>
      <c r="D104" s="20"/>
      <c r="E104" s="20"/>
      <c r="F104" s="20"/>
      <c r="G104" s="20"/>
      <c r="H104" s="20"/>
    </row>
    <row r="105" spans="2:14" ht="18.75" x14ac:dyDescent="0.3">
      <c r="B105" s="19" t="s">
        <v>119</v>
      </c>
      <c r="C105" s="20"/>
      <c r="D105" s="20"/>
      <c r="E105" s="20"/>
      <c r="F105" s="20"/>
      <c r="G105" s="20"/>
      <c r="H105" s="20"/>
    </row>
    <row r="106" spans="2:14" ht="15.75" x14ac:dyDescent="0.25">
      <c r="B106" s="101" t="s">
        <v>31</v>
      </c>
      <c r="C106" s="102" t="s">
        <v>45</v>
      </c>
      <c r="D106" s="102"/>
      <c r="E106" s="102"/>
      <c r="F106" s="102"/>
      <c r="G106" s="102"/>
      <c r="H106" s="103" t="s">
        <v>46</v>
      </c>
      <c r="I106" s="104" t="s">
        <v>47</v>
      </c>
    </row>
    <row r="107" spans="2:14" x14ac:dyDescent="0.25">
      <c r="B107" s="101"/>
      <c r="C107" s="21" t="s">
        <v>48</v>
      </c>
      <c r="D107" s="21" t="s">
        <v>49</v>
      </c>
      <c r="E107" s="21" t="s">
        <v>50</v>
      </c>
      <c r="F107" s="21" t="s">
        <v>51</v>
      </c>
      <c r="G107" s="21" t="s">
        <v>52</v>
      </c>
      <c r="H107" s="103"/>
      <c r="I107" s="104"/>
    </row>
    <row r="108" spans="2:14" ht="75" x14ac:dyDescent="0.25">
      <c r="B108" s="22" t="s">
        <v>120</v>
      </c>
      <c r="C108" s="29">
        <v>0.26</v>
      </c>
      <c r="D108" s="29">
        <v>1</v>
      </c>
      <c r="E108" s="29">
        <v>0.9</v>
      </c>
      <c r="F108" s="29">
        <v>1</v>
      </c>
      <c r="G108" s="29">
        <v>1</v>
      </c>
      <c r="H108" s="29">
        <v>1</v>
      </c>
      <c r="I108" s="22"/>
      <c r="L108" s="94"/>
    </row>
    <row r="109" spans="2:14" ht="42" customHeight="1" x14ac:dyDescent="0.25">
      <c r="B109" s="22" t="s">
        <v>121</v>
      </c>
      <c r="C109" s="29">
        <v>0.8</v>
      </c>
      <c r="D109" s="29">
        <v>0.8</v>
      </c>
      <c r="E109" s="29">
        <v>0.9</v>
      </c>
      <c r="F109" s="29">
        <v>1</v>
      </c>
      <c r="G109" s="29">
        <v>1</v>
      </c>
      <c r="H109" s="29">
        <v>1</v>
      </c>
      <c r="I109" s="90"/>
      <c r="N109" s="94"/>
    </row>
    <row r="110" spans="2:14" ht="30" x14ac:dyDescent="0.25">
      <c r="B110" s="22" t="s">
        <v>209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1</v>
      </c>
      <c r="I110" s="22" t="s">
        <v>122</v>
      </c>
    </row>
    <row r="111" spans="2:14" ht="75" x14ac:dyDescent="0.25">
      <c r="B111" s="22" t="s">
        <v>123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0.3</v>
      </c>
      <c r="I111" s="22" t="s">
        <v>210</v>
      </c>
    </row>
    <row r="112" spans="2:14" ht="60" x14ac:dyDescent="0.25">
      <c r="B112" s="22" t="s">
        <v>124</v>
      </c>
      <c r="C112" s="29">
        <v>0.05</v>
      </c>
      <c r="D112" s="29">
        <v>0.08</v>
      </c>
      <c r="E112" s="29">
        <v>0.12</v>
      </c>
      <c r="F112" s="29">
        <v>0.14410000000000001</v>
      </c>
      <c r="G112" s="29">
        <v>0.14410000000000001</v>
      </c>
      <c r="H112" s="29">
        <v>0.7</v>
      </c>
      <c r="I112" s="22"/>
    </row>
    <row r="113" spans="2:12" ht="30" x14ac:dyDescent="0.25">
      <c r="B113" s="22" t="s">
        <v>125</v>
      </c>
      <c r="C113" s="29">
        <v>0.3</v>
      </c>
      <c r="D113" s="29">
        <v>0.7</v>
      </c>
      <c r="E113" s="29">
        <v>0.7</v>
      </c>
      <c r="F113" s="29">
        <v>1</v>
      </c>
      <c r="G113" s="29">
        <v>1</v>
      </c>
      <c r="H113" s="29">
        <v>1</v>
      </c>
      <c r="I113" s="22"/>
    </row>
    <row r="114" spans="2:12" ht="30" x14ac:dyDescent="0.25">
      <c r="B114" s="22" t="s">
        <v>126</v>
      </c>
      <c r="C114" s="29">
        <v>0.6</v>
      </c>
      <c r="D114" s="29">
        <v>0.7</v>
      </c>
      <c r="E114" s="29">
        <v>0.7</v>
      </c>
      <c r="F114" s="29">
        <v>0.85</v>
      </c>
      <c r="G114" s="29">
        <v>0.8</v>
      </c>
      <c r="H114" s="29">
        <v>1</v>
      </c>
      <c r="I114" s="22" t="s">
        <v>222</v>
      </c>
    </row>
    <row r="115" spans="2:12" ht="45" x14ac:dyDescent="0.25">
      <c r="B115" s="22" t="s">
        <v>127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88"/>
      <c r="I115" s="22" t="s">
        <v>128</v>
      </c>
    </row>
    <row r="116" spans="2:12" ht="108.75" customHeight="1" x14ac:dyDescent="0.25">
      <c r="B116" s="22" t="s">
        <v>201</v>
      </c>
      <c r="C116" s="29">
        <v>0</v>
      </c>
      <c r="D116" s="29">
        <v>0</v>
      </c>
      <c r="E116" s="29">
        <v>0</v>
      </c>
      <c r="F116" s="86">
        <v>0</v>
      </c>
      <c r="G116" s="29">
        <v>0</v>
      </c>
      <c r="H116" s="29"/>
      <c r="I116" s="22" t="s">
        <v>207</v>
      </c>
    </row>
    <row r="117" spans="2:12" ht="45" x14ac:dyDescent="0.25">
      <c r="B117" s="22" t="s">
        <v>129</v>
      </c>
      <c r="C117" s="29">
        <v>0</v>
      </c>
      <c r="D117" s="29">
        <v>0</v>
      </c>
      <c r="E117" s="29">
        <v>0</v>
      </c>
      <c r="F117" s="29"/>
      <c r="G117" s="29"/>
      <c r="H117" s="29"/>
      <c r="I117" s="22" t="s">
        <v>206</v>
      </c>
    </row>
    <row r="118" spans="2:12" ht="105" x14ac:dyDescent="0.25">
      <c r="B118" s="22" t="s">
        <v>193</v>
      </c>
      <c r="C118" s="29">
        <v>0.15</v>
      </c>
      <c r="D118" s="29">
        <v>0.15</v>
      </c>
      <c r="E118" s="29">
        <v>0.5</v>
      </c>
      <c r="F118" s="29">
        <v>1</v>
      </c>
      <c r="G118" s="29">
        <v>0.45</v>
      </c>
      <c r="H118" s="29">
        <v>1</v>
      </c>
      <c r="I118" s="22" t="s">
        <v>204</v>
      </c>
    </row>
    <row r="119" spans="2:12" ht="45" x14ac:dyDescent="0.25">
      <c r="B119" s="22" t="s">
        <v>130</v>
      </c>
      <c r="C119" s="35">
        <v>0</v>
      </c>
      <c r="D119" s="35">
        <v>0</v>
      </c>
      <c r="E119" s="35">
        <v>0.27</v>
      </c>
      <c r="F119" s="35">
        <v>0.33860000000000001</v>
      </c>
      <c r="G119" s="35">
        <v>0.34</v>
      </c>
      <c r="H119" s="35">
        <v>0.5</v>
      </c>
      <c r="I119" s="24" t="s">
        <v>205</v>
      </c>
    </row>
    <row r="120" spans="2:12" ht="90" x14ac:dyDescent="0.25">
      <c r="B120" s="22" t="s">
        <v>202</v>
      </c>
      <c r="C120" s="29">
        <v>0</v>
      </c>
      <c r="D120" s="29">
        <v>1</v>
      </c>
      <c r="E120" s="29">
        <v>0.8</v>
      </c>
      <c r="F120" s="29">
        <v>1</v>
      </c>
      <c r="G120" s="29">
        <v>0.7</v>
      </c>
      <c r="H120" s="29">
        <v>1</v>
      </c>
      <c r="I120" s="22" t="s">
        <v>203</v>
      </c>
    </row>
    <row r="121" spans="2:12" ht="30" x14ac:dyDescent="0.25">
      <c r="B121" s="22" t="s">
        <v>131</v>
      </c>
      <c r="C121" s="29">
        <v>1</v>
      </c>
      <c r="D121" s="29">
        <v>1</v>
      </c>
      <c r="E121" s="29">
        <v>1</v>
      </c>
      <c r="F121" s="29">
        <v>1</v>
      </c>
      <c r="G121" s="29">
        <v>1</v>
      </c>
      <c r="H121" s="29">
        <v>1</v>
      </c>
      <c r="I121" s="22" t="s">
        <v>211</v>
      </c>
    </row>
    <row r="122" spans="2:12" ht="60" x14ac:dyDescent="0.25">
      <c r="B122" s="79" t="s">
        <v>208</v>
      </c>
      <c r="C122" s="29">
        <v>0.3</v>
      </c>
      <c r="D122" s="29">
        <v>0.7</v>
      </c>
      <c r="E122" s="29">
        <v>0.8</v>
      </c>
      <c r="F122" s="29">
        <v>1</v>
      </c>
      <c r="G122" s="29">
        <v>0.7</v>
      </c>
      <c r="H122" s="29">
        <v>1</v>
      </c>
      <c r="I122" s="22" t="s">
        <v>212</v>
      </c>
    </row>
    <row r="123" spans="2:12" x14ac:dyDescent="0.25">
      <c r="B123" s="25"/>
      <c r="C123" s="23"/>
      <c r="D123" s="23"/>
      <c r="E123" s="23"/>
      <c r="F123" s="23"/>
      <c r="G123" s="23"/>
      <c r="H123" s="23"/>
      <c r="I123" s="25"/>
    </row>
    <row r="124" spans="2:12" ht="18.75" x14ac:dyDescent="0.3">
      <c r="B124" s="19" t="s">
        <v>132</v>
      </c>
      <c r="C124" s="20"/>
      <c r="D124" s="20"/>
      <c r="E124" s="20"/>
      <c r="F124" s="20"/>
      <c r="G124" s="20"/>
      <c r="H124" s="20"/>
    </row>
    <row r="125" spans="2:12" ht="15.75" x14ac:dyDescent="0.25">
      <c r="B125" s="101" t="s">
        <v>31</v>
      </c>
      <c r="C125" s="102" t="s">
        <v>45</v>
      </c>
      <c r="D125" s="102"/>
      <c r="E125" s="102"/>
      <c r="F125" s="102"/>
      <c r="G125" s="102"/>
      <c r="H125" s="103" t="s">
        <v>46</v>
      </c>
      <c r="I125" s="104" t="s">
        <v>47</v>
      </c>
    </row>
    <row r="126" spans="2:12" x14ac:dyDescent="0.25">
      <c r="B126" s="101"/>
      <c r="C126" s="21" t="s">
        <v>48</v>
      </c>
      <c r="D126" s="21" t="s">
        <v>49</v>
      </c>
      <c r="E126" s="21" t="s">
        <v>50</v>
      </c>
      <c r="F126" s="21" t="s">
        <v>51</v>
      </c>
      <c r="G126" s="21" t="s">
        <v>52</v>
      </c>
      <c r="H126" s="103"/>
      <c r="I126" s="104"/>
    </row>
    <row r="127" spans="2:12" ht="90" customHeight="1" x14ac:dyDescent="0.25">
      <c r="B127" s="22" t="s">
        <v>133</v>
      </c>
      <c r="C127" s="29">
        <v>0.8</v>
      </c>
      <c r="D127" s="29">
        <v>0.8</v>
      </c>
      <c r="E127" s="29">
        <v>0.9</v>
      </c>
      <c r="F127" s="29">
        <v>1</v>
      </c>
      <c r="G127" s="29">
        <v>0.88</v>
      </c>
      <c r="H127" s="29">
        <v>1</v>
      </c>
      <c r="I127" s="22"/>
      <c r="L127">
        <f>828+5</f>
        <v>833</v>
      </c>
    </row>
    <row r="128" spans="2:12" ht="60" x14ac:dyDescent="0.25">
      <c r="B128" s="22" t="s">
        <v>134</v>
      </c>
      <c r="C128" s="29">
        <v>0.7</v>
      </c>
      <c r="D128" s="29">
        <v>0.9</v>
      </c>
      <c r="E128" s="29">
        <v>1</v>
      </c>
      <c r="F128" s="29">
        <v>1</v>
      </c>
      <c r="G128" s="29">
        <v>0.9</v>
      </c>
      <c r="H128" s="29">
        <v>1</v>
      </c>
      <c r="I128" s="22"/>
      <c r="L128">
        <f>833/10</f>
        <v>83.3</v>
      </c>
    </row>
    <row r="129" spans="1:10" ht="30" x14ac:dyDescent="0.25">
      <c r="B129" s="22" t="s">
        <v>135</v>
      </c>
      <c r="C129" s="29">
        <v>1</v>
      </c>
      <c r="D129" s="29">
        <v>1</v>
      </c>
      <c r="E129" s="29">
        <v>1</v>
      </c>
      <c r="F129" s="29">
        <v>1</v>
      </c>
      <c r="G129" s="29">
        <v>1</v>
      </c>
      <c r="H129" s="29">
        <v>1</v>
      </c>
      <c r="I129" s="22"/>
    </row>
    <row r="130" spans="1:10" ht="45" x14ac:dyDescent="0.25">
      <c r="B130" s="22" t="s">
        <v>71</v>
      </c>
      <c r="C130" s="91">
        <v>0.7</v>
      </c>
      <c r="D130" s="29">
        <v>0.75</v>
      </c>
      <c r="E130" s="29">
        <v>0.85</v>
      </c>
      <c r="F130" s="29">
        <v>0.9</v>
      </c>
      <c r="G130" s="29">
        <v>0.8</v>
      </c>
      <c r="H130" s="29">
        <v>1</v>
      </c>
      <c r="I130" s="84"/>
    </row>
    <row r="133" spans="1:10" ht="45" customHeight="1" x14ac:dyDescent="0.25">
      <c r="B133" s="38" t="s">
        <v>160</v>
      </c>
      <c r="C133" s="100" t="s">
        <v>157</v>
      </c>
      <c r="D133" s="100"/>
      <c r="E133" s="100" t="s">
        <v>158</v>
      </c>
      <c r="F133" s="100"/>
      <c r="G133" s="100" t="s">
        <v>161</v>
      </c>
      <c r="H133" s="100"/>
      <c r="I133" s="100" t="s">
        <v>213</v>
      </c>
      <c r="J133" s="100"/>
    </row>
    <row r="134" spans="1:10" x14ac:dyDescent="0.25">
      <c r="B134" s="37"/>
      <c r="C134" s="37"/>
      <c r="D134" s="37"/>
      <c r="E134" s="37"/>
      <c r="F134" s="37"/>
    </row>
    <row r="135" spans="1:10" x14ac:dyDescent="0.25">
      <c r="A135" s="37"/>
      <c r="B135" s="37" t="s">
        <v>44</v>
      </c>
      <c r="C135" s="81">
        <v>27</v>
      </c>
      <c r="D135" s="37"/>
      <c r="E135" s="81">
        <v>38</v>
      </c>
      <c r="F135" s="37"/>
      <c r="G135" s="80">
        <v>48</v>
      </c>
      <c r="I135" s="80">
        <v>76</v>
      </c>
    </row>
    <row r="136" spans="1:10" x14ac:dyDescent="0.25">
      <c r="A136" s="37"/>
      <c r="B136" s="37" t="s">
        <v>143</v>
      </c>
      <c r="C136" s="81">
        <v>17</v>
      </c>
      <c r="D136" s="37"/>
      <c r="E136" s="81">
        <v>60</v>
      </c>
      <c r="F136" s="37"/>
      <c r="G136" s="80">
        <v>77</v>
      </c>
      <c r="I136" s="80">
        <v>98</v>
      </c>
    </row>
    <row r="137" spans="1:10" x14ac:dyDescent="0.25">
      <c r="A137" s="37"/>
      <c r="B137" s="37" t="s">
        <v>144</v>
      </c>
      <c r="C137" s="81">
        <v>19</v>
      </c>
      <c r="D137" s="37"/>
      <c r="E137" s="81">
        <v>0</v>
      </c>
      <c r="F137" s="37"/>
      <c r="G137" s="80">
        <v>0</v>
      </c>
      <c r="I137" s="80">
        <v>67</v>
      </c>
    </row>
    <row r="138" spans="1:10" x14ac:dyDescent="0.25">
      <c r="A138" s="37"/>
      <c r="B138" s="37" t="s">
        <v>145</v>
      </c>
      <c r="C138" s="82">
        <v>0</v>
      </c>
      <c r="D138" s="37"/>
      <c r="E138" s="82">
        <v>0</v>
      </c>
      <c r="F138" s="37"/>
      <c r="G138" s="80">
        <v>67</v>
      </c>
      <c r="I138" s="80">
        <v>84</v>
      </c>
    </row>
    <row r="139" spans="1:10" x14ac:dyDescent="0.25">
      <c r="A139" s="37"/>
      <c r="B139" s="37" t="s">
        <v>146</v>
      </c>
      <c r="C139" s="82">
        <v>10</v>
      </c>
      <c r="D139" s="37"/>
      <c r="E139" s="82">
        <v>19</v>
      </c>
      <c r="F139" s="37"/>
      <c r="G139" s="80">
        <v>90</v>
      </c>
      <c r="I139" s="80">
        <v>70</v>
      </c>
    </row>
    <row r="140" spans="1:10" x14ac:dyDescent="0.25">
      <c r="A140" s="37"/>
      <c r="B140" s="37" t="s">
        <v>147</v>
      </c>
      <c r="C140" s="82">
        <v>15</v>
      </c>
      <c r="D140" s="37"/>
      <c r="E140" s="82">
        <v>1</v>
      </c>
      <c r="F140" s="37"/>
      <c r="G140" s="80">
        <v>0</v>
      </c>
      <c r="I140" s="80">
        <v>71</v>
      </c>
    </row>
    <row r="141" spans="1:10" x14ac:dyDescent="0.25">
      <c r="A141" s="37"/>
      <c r="B141" s="37" t="s">
        <v>148</v>
      </c>
      <c r="C141" s="82">
        <v>61</v>
      </c>
      <c r="D141" s="37"/>
      <c r="E141" s="82">
        <v>58</v>
      </c>
      <c r="F141" s="37"/>
      <c r="G141" s="80">
        <v>0</v>
      </c>
      <c r="I141" s="80">
        <v>98</v>
      </c>
    </row>
    <row r="142" spans="1:10" x14ac:dyDescent="0.25">
      <c r="A142" s="37"/>
      <c r="B142" s="37" t="s">
        <v>149</v>
      </c>
      <c r="C142" s="82">
        <v>54</v>
      </c>
      <c r="D142" s="37"/>
      <c r="E142" s="82">
        <v>43</v>
      </c>
      <c r="F142" s="37"/>
      <c r="G142" s="80">
        <v>60</v>
      </c>
      <c r="I142" s="80">
        <v>88</v>
      </c>
    </row>
    <row r="143" spans="1:10" x14ac:dyDescent="0.25">
      <c r="A143" s="37"/>
      <c r="B143" s="37" t="s">
        <v>150</v>
      </c>
      <c r="C143" s="82">
        <v>39</v>
      </c>
      <c r="D143" s="37"/>
      <c r="E143" s="82">
        <v>0</v>
      </c>
      <c r="F143" s="37"/>
      <c r="G143" s="80">
        <v>89</v>
      </c>
      <c r="I143" s="80">
        <v>81</v>
      </c>
    </row>
    <row r="144" spans="1:10" x14ac:dyDescent="0.25">
      <c r="A144" s="37"/>
      <c r="B144" s="37" t="s">
        <v>151</v>
      </c>
      <c r="C144" s="82">
        <v>0</v>
      </c>
      <c r="D144" s="37"/>
      <c r="E144" s="82">
        <v>0</v>
      </c>
      <c r="F144" s="37"/>
      <c r="G144" s="80">
        <v>0</v>
      </c>
      <c r="I144" s="80">
        <v>0</v>
      </c>
    </row>
    <row r="145" spans="1:9" x14ac:dyDescent="0.25">
      <c r="A145" s="37"/>
      <c r="B145" s="37" t="s">
        <v>152</v>
      </c>
      <c r="C145" s="82">
        <v>0</v>
      </c>
      <c r="D145" s="37"/>
      <c r="E145" s="82">
        <v>50</v>
      </c>
      <c r="F145" s="37"/>
      <c r="G145" s="80">
        <v>0</v>
      </c>
      <c r="I145" s="80">
        <v>0</v>
      </c>
    </row>
    <row r="146" spans="1:9" x14ac:dyDescent="0.25">
      <c r="A146" s="37"/>
      <c r="B146" s="37" t="s">
        <v>153</v>
      </c>
      <c r="C146" s="82">
        <v>90</v>
      </c>
      <c r="D146" s="37"/>
      <c r="E146" s="82">
        <v>90</v>
      </c>
      <c r="F146" s="37"/>
      <c r="G146" s="80">
        <v>94</v>
      </c>
      <c r="I146" s="80">
        <v>93</v>
      </c>
    </row>
    <row r="147" spans="1:9" x14ac:dyDescent="0.25">
      <c r="A147" s="37"/>
      <c r="B147" s="37" t="s">
        <v>154</v>
      </c>
      <c r="C147" s="82">
        <v>48</v>
      </c>
      <c r="D147" s="37"/>
      <c r="E147" s="82">
        <v>53</v>
      </c>
      <c r="F147" s="37"/>
      <c r="G147" s="80">
        <v>0</v>
      </c>
      <c r="I147" s="80">
        <v>72</v>
      </c>
    </row>
    <row r="148" spans="1:9" x14ac:dyDescent="0.25">
      <c r="A148" s="37"/>
      <c r="B148" s="37" t="s">
        <v>155</v>
      </c>
      <c r="C148" s="82">
        <v>17</v>
      </c>
      <c r="D148" s="37"/>
      <c r="E148" s="82">
        <v>33</v>
      </c>
      <c r="F148" s="37"/>
      <c r="G148" s="80">
        <v>80</v>
      </c>
      <c r="I148" s="80">
        <v>83</v>
      </c>
    </row>
    <row r="149" spans="1:9" x14ac:dyDescent="0.25">
      <c r="A149" s="37"/>
      <c r="B149" s="37" t="s">
        <v>156</v>
      </c>
      <c r="C149" s="82">
        <v>0</v>
      </c>
      <c r="D149" s="37"/>
      <c r="E149" s="82">
        <v>55</v>
      </c>
      <c r="F149" s="37"/>
      <c r="G149" s="80">
        <v>0</v>
      </c>
      <c r="I149" s="80">
        <v>98</v>
      </c>
    </row>
    <row r="150" spans="1:9" x14ac:dyDescent="0.25">
      <c r="A150" s="37"/>
      <c r="I150" s="80"/>
    </row>
    <row r="151" spans="1:9" x14ac:dyDescent="0.25">
      <c r="A151" s="37"/>
    </row>
    <row r="1434" spans="2:2" x14ac:dyDescent="0.25">
      <c r="B1434" t="s">
        <v>197</v>
      </c>
    </row>
  </sheetData>
  <mergeCells count="61">
    <mergeCell ref="A25:J25"/>
    <mergeCell ref="B16:J16"/>
    <mergeCell ref="B33:B35"/>
    <mergeCell ref="I26:I28"/>
    <mergeCell ref="B27:B28"/>
    <mergeCell ref="C27:G27"/>
    <mergeCell ref="I33:I35"/>
    <mergeCell ref="H26:H28"/>
    <mergeCell ref="C34:G34"/>
    <mergeCell ref="I3:I4"/>
    <mergeCell ref="B12:B13"/>
    <mergeCell ref="C12:G12"/>
    <mergeCell ref="H12:H13"/>
    <mergeCell ref="I12:I13"/>
    <mergeCell ref="B3:B4"/>
    <mergeCell ref="C3:G3"/>
    <mergeCell ref="H3:H4"/>
    <mergeCell ref="I42:I43"/>
    <mergeCell ref="B49:B50"/>
    <mergeCell ref="C49:G49"/>
    <mergeCell ref="H49:H50"/>
    <mergeCell ref="I49:I50"/>
    <mergeCell ref="B42:B43"/>
    <mergeCell ref="C42:G42"/>
    <mergeCell ref="H42:H43"/>
    <mergeCell ref="I58:I59"/>
    <mergeCell ref="B67:B68"/>
    <mergeCell ref="C67:G67"/>
    <mergeCell ref="H67:H68"/>
    <mergeCell ref="I67:I68"/>
    <mergeCell ref="B58:B59"/>
    <mergeCell ref="C58:G58"/>
    <mergeCell ref="H58:H59"/>
    <mergeCell ref="I76:I77"/>
    <mergeCell ref="B84:B85"/>
    <mergeCell ref="C84:G84"/>
    <mergeCell ref="H84:H85"/>
    <mergeCell ref="I84:I85"/>
    <mergeCell ref="B76:B77"/>
    <mergeCell ref="C76:G76"/>
    <mergeCell ref="H76:H77"/>
    <mergeCell ref="H91:H92"/>
    <mergeCell ref="I91:I92"/>
    <mergeCell ref="B98:B99"/>
    <mergeCell ref="C98:G98"/>
    <mergeCell ref="H98:H99"/>
    <mergeCell ref="I98:I99"/>
    <mergeCell ref="B91:B92"/>
    <mergeCell ref="C91:G91"/>
    <mergeCell ref="G133:H133"/>
    <mergeCell ref="B106:B107"/>
    <mergeCell ref="C106:G106"/>
    <mergeCell ref="H106:H107"/>
    <mergeCell ref="I106:I107"/>
    <mergeCell ref="B125:B126"/>
    <mergeCell ref="C125:G125"/>
    <mergeCell ref="H125:H126"/>
    <mergeCell ref="I125:I126"/>
    <mergeCell ref="C133:D133"/>
    <mergeCell ref="E133:F133"/>
    <mergeCell ref="I133:J1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9"/>
  <sheetViews>
    <sheetView topLeftCell="A13" zoomScale="78" zoomScaleNormal="78" workbookViewId="0">
      <selection activeCell="O15" sqref="O15"/>
    </sheetView>
  </sheetViews>
  <sheetFormatPr defaultRowHeight="15" x14ac:dyDescent="0.25"/>
  <cols>
    <col min="1" max="1" width="9.140625" customWidth="1"/>
    <col min="2" max="2" width="25.28515625" customWidth="1"/>
    <col min="8" max="8" width="8.140625" customWidth="1"/>
    <col min="9" max="9" width="15.28515625" customWidth="1"/>
    <col min="12" max="13" width="0" hidden="1" customWidth="1"/>
  </cols>
  <sheetData>
    <row r="2" spans="2:16" x14ac:dyDescent="0.25">
      <c r="C2" s="123" t="s">
        <v>190</v>
      </c>
      <c r="D2" s="123"/>
      <c r="E2" s="123"/>
      <c r="F2" s="123"/>
      <c r="G2" s="123"/>
      <c r="H2" s="123"/>
      <c r="I2" s="123"/>
      <c r="L2" s="59"/>
    </row>
    <row r="3" spans="2:16" x14ac:dyDescent="0.25">
      <c r="C3" s="123"/>
      <c r="D3" s="123"/>
      <c r="E3" s="123"/>
      <c r="F3" s="123"/>
      <c r="G3" s="123"/>
      <c r="H3" s="123"/>
      <c r="I3" s="123"/>
    </row>
    <row r="4" spans="2:16" x14ac:dyDescent="0.25">
      <c r="C4" s="20"/>
      <c r="D4" s="20"/>
      <c r="E4" s="20"/>
      <c r="F4" s="20"/>
      <c r="G4" s="20"/>
      <c r="H4" s="20"/>
      <c r="I4" s="20"/>
      <c r="J4" s="20"/>
    </row>
    <row r="5" spans="2:16" ht="46.5" customHeight="1" x14ac:dyDescent="0.25">
      <c r="B5" s="124" t="s">
        <v>136</v>
      </c>
      <c r="C5" s="125" t="s">
        <v>137</v>
      </c>
      <c r="D5" s="125"/>
      <c r="E5" s="125" t="s">
        <v>138</v>
      </c>
      <c r="F5" s="125"/>
      <c r="G5" s="125" t="s">
        <v>139</v>
      </c>
      <c r="H5" s="125"/>
      <c r="I5" s="125" t="s">
        <v>140</v>
      </c>
      <c r="J5" s="125"/>
    </row>
    <row r="6" spans="2:16" ht="30" x14ac:dyDescent="0.25">
      <c r="B6" s="124"/>
      <c r="C6" s="36" t="s">
        <v>141</v>
      </c>
      <c r="D6" s="36" t="s">
        <v>46</v>
      </c>
      <c r="E6" s="36" t="s">
        <v>141</v>
      </c>
      <c r="F6" s="36" t="s">
        <v>46</v>
      </c>
      <c r="G6" s="36" t="s">
        <v>141</v>
      </c>
      <c r="H6" s="36" t="s">
        <v>46</v>
      </c>
      <c r="I6" s="36" t="s">
        <v>141</v>
      </c>
      <c r="J6" s="36" t="s">
        <v>46</v>
      </c>
    </row>
    <row r="7" spans="2:16" ht="30" x14ac:dyDescent="0.25">
      <c r="B7" s="33" t="s">
        <v>44</v>
      </c>
      <c r="C7" s="23">
        <v>0</v>
      </c>
      <c r="D7" s="23">
        <v>0.8</v>
      </c>
      <c r="E7" s="23">
        <v>0.77</v>
      </c>
      <c r="F7" s="23">
        <v>0.72</v>
      </c>
      <c r="G7" s="23"/>
      <c r="H7" s="23"/>
      <c r="I7" s="23"/>
      <c r="J7" s="23">
        <v>0.3</v>
      </c>
    </row>
    <row r="8" spans="2:16" ht="30" x14ac:dyDescent="0.25">
      <c r="B8" s="24" t="s">
        <v>62</v>
      </c>
      <c r="C8" s="23">
        <v>0.83</v>
      </c>
      <c r="D8" s="23">
        <v>0.3</v>
      </c>
      <c r="E8" s="23">
        <v>0.83</v>
      </c>
      <c r="F8" s="23">
        <v>0.75</v>
      </c>
      <c r="G8" s="23">
        <v>0.83</v>
      </c>
      <c r="H8" s="23">
        <v>0.76</v>
      </c>
      <c r="I8" s="23"/>
      <c r="J8" s="23"/>
    </row>
    <row r="9" spans="2:16" ht="45" x14ac:dyDescent="0.25">
      <c r="B9" s="33" t="s">
        <v>78</v>
      </c>
      <c r="C9" s="23"/>
      <c r="D9" s="23">
        <v>1</v>
      </c>
      <c r="E9" s="23">
        <v>0.7</v>
      </c>
      <c r="F9" s="23">
        <v>1</v>
      </c>
      <c r="G9" s="23"/>
      <c r="H9" s="23">
        <v>0.3</v>
      </c>
      <c r="I9" s="23"/>
      <c r="J9" s="23"/>
      <c r="N9" s="94"/>
    </row>
    <row r="10" spans="2:16" x14ac:dyDescent="0.25">
      <c r="B10" s="24" t="s">
        <v>82</v>
      </c>
      <c r="C10" s="23"/>
      <c r="D10" s="23"/>
      <c r="E10" s="23">
        <v>0.98</v>
      </c>
      <c r="F10" s="23">
        <v>1</v>
      </c>
      <c r="G10" s="23">
        <v>0.98</v>
      </c>
      <c r="H10" s="23">
        <v>1</v>
      </c>
      <c r="I10" s="23"/>
      <c r="J10" s="23">
        <v>0.8</v>
      </c>
    </row>
    <row r="11" spans="2:16" ht="30" x14ac:dyDescent="0.25">
      <c r="B11" s="24" t="s">
        <v>87</v>
      </c>
      <c r="C11" s="23">
        <v>0.78</v>
      </c>
      <c r="D11" s="23">
        <v>0.77</v>
      </c>
      <c r="E11" s="23">
        <v>0.78</v>
      </c>
      <c r="F11" s="23">
        <v>1</v>
      </c>
      <c r="G11" s="23"/>
      <c r="H11" s="23"/>
      <c r="I11" s="23"/>
      <c r="J11" s="23"/>
      <c r="N11" s="94"/>
    </row>
    <row r="12" spans="2:16" ht="30" x14ac:dyDescent="0.25">
      <c r="B12" s="33" t="s">
        <v>95</v>
      </c>
      <c r="C12" s="23">
        <v>0.82</v>
      </c>
      <c r="D12" s="23">
        <v>0.8</v>
      </c>
      <c r="E12" s="23">
        <v>0.82</v>
      </c>
      <c r="F12" s="23">
        <v>1</v>
      </c>
      <c r="G12" s="23">
        <v>0.78</v>
      </c>
      <c r="H12" s="23">
        <v>0.8</v>
      </c>
      <c r="I12" s="23"/>
      <c r="J12" s="23"/>
      <c r="M12" s="94"/>
      <c r="P12" s="94"/>
    </row>
    <row r="13" spans="2:16" ht="30" x14ac:dyDescent="0.25">
      <c r="B13" s="24" t="s">
        <v>102</v>
      </c>
      <c r="C13" s="23"/>
      <c r="D13" s="23">
        <v>0.8</v>
      </c>
      <c r="E13" s="23">
        <v>0.78</v>
      </c>
      <c r="F13" s="23">
        <v>1</v>
      </c>
      <c r="G13" s="23"/>
      <c r="H13" s="23"/>
      <c r="I13" s="23"/>
      <c r="J13" s="23"/>
      <c r="L13" t="e">
        <f>O</f>
        <v>#NAME?</v>
      </c>
    </row>
    <row r="14" spans="2:16" ht="30" x14ac:dyDescent="0.25">
      <c r="B14" s="24" t="s">
        <v>107</v>
      </c>
      <c r="C14" s="23"/>
      <c r="D14" s="23"/>
      <c r="E14" s="23">
        <v>0.8</v>
      </c>
      <c r="F14" s="23">
        <v>0.6</v>
      </c>
      <c r="G14" s="23"/>
      <c r="H14" s="23"/>
      <c r="I14" s="23">
        <v>0.8</v>
      </c>
      <c r="J14" s="23">
        <v>0.4</v>
      </c>
    </row>
    <row r="15" spans="2:16" ht="45" x14ac:dyDescent="0.25">
      <c r="B15" s="24" t="s">
        <v>111</v>
      </c>
      <c r="C15" s="23"/>
      <c r="D15" s="23"/>
      <c r="E15" s="23">
        <v>0.97</v>
      </c>
      <c r="F15" s="23">
        <v>1</v>
      </c>
      <c r="G15" s="23">
        <v>0.97</v>
      </c>
      <c r="H15" s="23">
        <v>1</v>
      </c>
      <c r="I15" s="23">
        <v>1</v>
      </c>
      <c r="J15" s="23">
        <v>1</v>
      </c>
    </row>
    <row r="16" spans="2:16" ht="30" x14ac:dyDescent="0.25">
      <c r="B16" s="24" t="s">
        <v>142</v>
      </c>
      <c r="C16" s="23">
        <v>0.69</v>
      </c>
      <c r="D16" s="23">
        <v>1</v>
      </c>
      <c r="E16" s="23">
        <v>0.69</v>
      </c>
      <c r="F16" s="23">
        <v>1</v>
      </c>
      <c r="G16" s="23"/>
      <c r="H16" s="23"/>
      <c r="I16" s="23"/>
      <c r="J16" s="23"/>
    </row>
    <row r="17" spans="2:18" ht="30" x14ac:dyDescent="0.25">
      <c r="B17" s="24" t="s">
        <v>119</v>
      </c>
      <c r="C17" s="23">
        <v>0.875</v>
      </c>
      <c r="D17" s="23">
        <v>0.88</v>
      </c>
      <c r="E17" s="23">
        <v>0.88</v>
      </c>
      <c r="F17" s="23">
        <v>1</v>
      </c>
      <c r="G17" s="23"/>
      <c r="H17" s="23"/>
      <c r="I17" s="23"/>
      <c r="J17" s="23">
        <v>0.4</v>
      </c>
      <c r="R17" s="94"/>
    </row>
    <row r="18" spans="2:18" ht="30" x14ac:dyDescent="0.25">
      <c r="B18" s="24" t="s">
        <v>132</v>
      </c>
      <c r="C18" s="23">
        <v>0.9</v>
      </c>
      <c r="D18" s="23">
        <v>0.8</v>
      </c>
      <c r="E18" s="23">
        <v>0.9</v>
      </c>
      <c r="F18" s="23">
        <v>1</v>
      </c>
      <c r="G18" s="23"/>
      <c r="H18" s="23"/>
      <c r="I18" s="23"/>
      <c r="J18" s="23"/>
    </row>
    <row r="19" spans="2:18" ht="30" x14ac:dyDescent="0.25">
      <c r="B19" s="24" t="s">
        <v>146</v>
      </c>
      <c r="C19" s="23">
        <v>0.72</v>
      </c>
      <c r="D19" s="23">
        <v>0.8</v>
      </c>
      <c r="E19" s="23"/>
      <c r="F19" s="23"/>
      <c r="G19" s="23"/>
      <c r="H19" s="23"/>
      <c r="I19" s="23"/>
      <c r="J19" s="23"/>
    </row>
    <row r="20" spans="2:18" x14ac:dyDescent="0.25">
      <c r="B20" s="24" t="s">
        <v>214</v>
      </c>
      <c r="C20" s="23">
        <v>0.81</v>
      </c>
      <c r="D20" s="23">
        <v>0.8</v>
      </c>
      <c r="E20" s="23">
        <v>0.81</v>
      </c>
      <c r="F20" s="23">
        <v>0.8</v>
      </c>
      <c r="G20" s="23"/>
      <c r="H20" s="23"/>
      <c r="I20" s="23">
        <v>0.81</v>
      </c>
      <c r="J20" s="23">
        <v>0.8</v>
      </c>
    </row>
    <row r="27" spans="2:18" ht="15.75" thickBot="1" x14ac:dyDescent="0.3">
      <c r="N27" s="96">
        <v>0.55000000000000004</v>
      </c>
    </row>
    <row r="28" spans="2:18" ht="15.75" thickBot="1" x14ac:dyDescent="0.3">
      <c r="N28" s="96">
        <v>0.91</v>
      </c>
    </row>
    <row r="29" spans="2:18" ht="15.75" thickBot="1" x14ac:dyDescent="0.3">
      <c r="N29" s="96">
        <v>0.69</v>
      </c>
    </row>
  </sheetData>
  <mergeCells count="6">
    <mergeCell ref="C2:I3"/>
    <mergeCell ref="B5:B6"/>
    <mergeCell ref="C5:D5"/>
    <mergeCell ref="E5:F5"/>
    <mergeCell ref="G5:H5"/>
    <mergeCell ref="I5:J5"/>
  </mergeCells>
  <pageMargins left="0.7" right="0.7" top="0.75" bottom="0.75" header="0.3" footer="0.3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showGridLines="0" topLeftCell="A4" workbookViewId="0">
      <selection activeCell="D22" sqref="D22"/>
    </sheetView>
  </sheetViews>
  <sheetFormatPr defaultRowHeight="15" x14ac:dyDescent="0.25"/>
  <cols>
    <col min="1" max="1" width="0.85546875" customWidth="1"/>
    <col min="3" max="3" width="34.7109375" customWidth="1"/>
    <col min="5" max="5" width="43.42578125" customWidth="1"/>
    <col min="6" max="6" width="0.85546875" customWidth="1"/>
  </cols>
  <sheetData>
    <row r="2" spans="2:6" ht="15.75" thickBot="1" x14ac:dyDescent="0.3"/>
    <row r="3" spans="2:6" ht="15.75" thickBot="1" x14ac:dyDescent="0.3">
      <c r="B3" s="43" t="s">
        <v>0</v>
      </c>
      <c r="C3" s="44" t="s">
        <v>1</v>
      </c>
      <c r="D3" s="44" t="s">
        <v>162</v>
      </c>
      <c r="E3" s="45" t="s">
        <v>2</v>
      </c>
    </row>
    <row r="4" spans="2:6" ht="26.25" thickBot="1" x14ac:dyDescent="0.3">
      <c r="B4" s="46">
        <v>1</v>
      </c>
      <c r="C4" s="47" t="s">
        <v>3</v>
      </c>
      <c r="D4" s="53">
        <v>0.5</v>
      </c>
      <c r="E4" s="49" t="s">
        <v>4</v>
      </c>
    </row>
    <row r="5" spans="2:6" ht="64.5" thickBot="1" x14ac:dyDescent="0.3">
      <c r="B5" s="50">
        <v>2</v>
      </c>
      <c r="C5" s="51" t="s">
        <v>5</v>
      </c>
      <c r="D5" s="54">
        <v>0.91</v>
      </c>
      <c r="E5" s="52" t="s">
        <v>183</v>
      </c>
    </row>
    <row r="6" spans="2:6" ht="51.75" thickBot="1" x14ac:dyDescent="0.3">
      <c r="B6" s="46">
        <v>3</v>
      </c>
      <c r="C6" s="47" t="s">
        <v>163</v>
      </c>
      <c r="D6" s="48">
        <v>53</v>
      </c>
      <c r="E6" s="49" t="s">
        <v>164</v>
      </c>
    </row>
    <row r="7" spans="2:6" ht="24.75" customHeight="1" thickBot="1" x14ac:dyDescent="0.3">
      <c r="B7" s="134">
        <v>4</v>
      </c>
      <c r="C7" s="132" t="s">
        <v>165</v>
      </c>
      <c r="D7" s="53">
        <v>0.74</v>
      </c>
      <c r="E7" s="56" t="s">
        <v>192</v>
      </c>
      <c r="F7" s="58"/>
    </row>
    <row r="8" spans="2:6" ht="67.5" thickBot="1" x14ac:dyDescent="0.3">
      <c r="B8" s="135"/>
      <c r="C8" s="133"/>
      <c r="D8" s="54">
        <v>0.79</v>
      </c>
      <c r="E8" s="57" t="s">
        <v>191</v>
      </c>
      <c r="F8" s="58"/>
    </row>
    <row r="9" spans="2:6" ht="41.25" thickBot="1" x14ac:dyDescent="0.3">
      <c r="B9" s="126">
        <v>5</v>
      </c>
      <c r="C9" s="129" t="s">
        <v>166</v>
      </c>
      <c r="D9" s="53">
        <v>0.5</v>
      </c>
      <c r="E9" s="56" t="s">
        <v>167</v>
      </c>
    </row>
    <row r="10" spans="2:6" ht="26.25" thickBot="1" x14ac:dyDescent="0.3">
      <c r="B10" s="127"/>
      <c r="C10" s="130"/>
      <c r="D10" s="53">
        <v>0.86</v>
      </c>
      <c r="E10" s="49" t="s">
        <v>181</v>
      </c>
    </row>
    <row r="11" spans="2:6" ht="26.25" thickBot="1" x14ac:dyDescent="0.3">
      <c r="B11" s="127"/>
      <c r="C11" s="130"/>
      <c r="D11" s="53">
        <v>0.93</v>
      </c>
      <c r="E11" s="49" t="s">
        <v>180</v>
      </c>
    </row>
    <row r="12" spans="2:6" ht="26.25" thickBot="1" x14ac:dyDescent="0.3">
      <c r="B12" s="128"/>
      <c r="C12" s="131"/>
      <c r="D12" s="53">
        <v>0.87</v>
      </c>
      <c r="E12" s="56" t="s">
        <v>182</v>
      </c>
    </row>
    <row r="13" spans="2:6" ht="67.5" thickBot="1" x14ac:dyDescent="0.3">
      <c r="B13" s="50">
        <v>6</v>
      </c>
      <c r="C13" s="51" t="s">
        <v>168</v>
      </c>
      <c r="D13" s="54">
        <v>0.98</v>
      </c>
      <c r="E13" s="55" t="s">
        <v>184</v>
      </c>
    </row>
    <row r="14" spans="2:6" ht="90" thickBot="1" x14ac:dyDescent="0.3">
      <c r="B14" s="46">
        <v>7</v>
      </c>
      <c r="C14" s="47" t="s">
        <v>170</v>
      </c>
      <c r="D14" s="53">
        <v>0.85</v>
      </c>
      <c r="E14" s="49" t="s">
        <v>185</v>
      </c>
    </row>
    <row r="15" spans="2:6" ht="77.25" thickBot="1" x14ac:dyDescent="0.3">
      <c r="B15" s="50">
        <v>8</v>
      </c>
      <c r="C15" s="51" t="s">
        <v>171</v>
      </c>
      <c r="D15" s="54">
        <v>0.7</v>
      </c>
      <c r="E15" s="52" t="s">
        <v>186</v>
      </c>
    </row>
    <row r="16" spans="2:6" ht="64.5" thickBot="1" x14ac:dyDescent="0.3">
      <c r="B16" s="46">
        <v>9</v>
      </c>
      <c r="C16" s="47" t="s">
        <v>16</v>
      </c>
      <c r="D16" s="53">
        <v>0.87</v>
      </c>
      <c r="E16" s="49" t="s">
        <v>172</v>
      </c>
    </row>
    <row r="17" spans="2:5" ht="26.25" thickBot="1" x14ac:dyDescent="0.3">
      <c r="B17" s="50">
        <v>10</v>
      </c>
      <c r="C17" s="51" t="s">
        <v>18</v>
      </c>
      <c r="D17" s="54">
        <v>0.53</v>
      </c>
      <c r="E17" s="52" t="s">
        <v>173</v>
      </c>
    </row>
    <row r="18" spans="2:5" ht="64.5" thickBot="1" x14ac:dyDescent="0.3">
      <c r="B18" s="46">
        <v>11</v>
      </c>
      <c r="C18" s="47" t="s">
        <v>19</v>
      </c>
      <c r="D18" s="53">
        <v>0.6</v>
      </c>
      <c r="E18" s="49" t="s">
        <v>187</v>
      </c>
    </row>
    <row r="19" spans="2:5" ht="39" thickBot="1" x14ac:dyDescent="0.3">
      <c r="B19" s="50">
        <v>12</v>
      </c>
      <c r="C19" s="51" t="s">
        <v>174</v>
      </c>
      <c r="D19" s="54">
        <v>0.8</v>
      </c>
      <c r="E19" s="52" t="s">
        <v>169</v>
      </c>
    </row>
    <row r="20" spans="2:5" ht="50.25" customHeight="1" thickBot="1" x14ac:dyDescent="0.3">
      <c r="B20" s="46">
        <v>13</v>
      </c>
      <c r="C20" s="47" t="s">
        <v>23</v>
      </c>
      <c r="D20" s="53">
        <v>0.6</v>
      </c>
      <c r="E20" s="49" t="s">
        <v>188</v>
      </c>
    </row>
    <row r="21" spans="2:5" ht="64.5" thickBot="1" x14ac:dyDescent="0.3">
      <c r="B21" s="50">
        <v>14</v>
      </c>
      <c r="C21" s="51" t="s">
        <v>175</v>
      </c>
      <c r="D21" s="54">
        <v>0.88</v>
      </c>
      <c r="E21" s="52" t="s">
        <v>176</v>
      </c>
    </row>
    <row r="22" spans="2:5" ht="51.75" thickBot="1" x14ac:dyDescent="0.3">
      <c r="B22" s="46">
        <v>15</v>
      </c>
      <c r="C22" s="47" t="s">
        <v>177</v>
      </c>
      <c r="D22" s="53">
        <v>0.7</v>
      </c>
      <c r="E22" s="49" t="s">
        <v>189</v>
      </c>
    </row>
    <row r="23" spans="2:5" ht="26.25" thickBot="1" x14ac:dyDescent="0.3">
      <c r="B23" s="50">
        <v>16</v>
      </c>
      <c r="C23" s="51" t="s">
        <v>178</v>
      </c>
      <c r="D23" s="54">
        <v>0.9</v>
      </c>
      <c r="E23" s="52" t="s">
        <v>179</v>
      </c>
    </row>
  </sheetData>
  <mergeCells count="4">
    <mergeCell ref="B9:B12"/>
    <mergeCell ref="C9:C12"/>
    <mergeCell ref="C7:C8"/>
    <mergeCell ref="B7:B8"/>
  </mergeCells>
  <pageMargins left="0.7" right="0.7" top="0.75" bottom="0.75" header="0.3" footer="0.3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9:P21"/>
  <sheetViews>
    <sheetView workbookViewId="0">
      <selection activeCell="S17" sqref="S17"/>
    </sheetView>
  </sheetViews>
  <sheetFormatPr defaultRowHeight="15" x14ac:dyDescent="0.25"/>
  <sheetData>
    <row r="9" spans="14:16" ht="15.75" thickBot="1" x14ac:dyDescent="0.3"/>
    <row r="10" spans="14:16" ht="15.75" thickBot="1" x14ac:dyDescent="0.3">
      <c r="N10" s="95">
        <v>0.88</v>
      </c>
    </row>
    <row r="11" spans="14:16" ht="15.75" thickBot="1" x14ac:dyDescent="0.3">
      <c r="N11" s="96">
        <v>0.77</v>
      </c>
      <c r="P11" s="95"/>
    </row>
    <row r="12" spans="14:16" ht="15.75" thickBot="1" x14ac:dyDescent="0.3">
      <c r="N12" s="96">
        <v>0.74</v>
      </c>
      <c r="P12" s="96"/>
    </row>
    <row r="13" spans="14:16" ht="15.75" thickBot="1" x14ac:dyDescent="0.3">
      <c r="N13" s="96">
        <v>0.81</v>
      </c>
      <c r="P13" s="96"/>
    </row>
    <row r="14" spans="14:16" ht="15.75" thickBot="1" x14ac:dyDescent="0.3">
      <c r="N14" s="96">
        <v>0.72</v>
      </c>
      <c r="P14" s="96"/>
    </row>
    <row r="15" spans="14:16" ht="15.75" thickBot="1" x14ac:dyDescent="0.3">
      <c r="N15" s="96">
        <v>0.76</v>
      </c>
    </row>
    <row r="16" spans="14:16" ht="15.75" thickBot="1" x14ac:dyDescent="0.3">
      <c r="N16" s="96">
        <v>0.72</v>
      </c>
    </row>
    <row r="17" spans="14:16" ht="15.75" thickBot="1" x14ac:dyDescent="0.3">
      <c r="N17" s="96">
        <v>0.98</v>
      </c>
    </row>
    <row r="18" spans="14:16" ht="15.75" thickBot="1" x14ac:dyDescent="0.3">
      <c r="N18" s="96">
        <v>0.9</v>
      </c>
      <c r="P18" s="94">
        <f>N10+N11+N12+N14+N15+N16+N17+N18+N19+N20+N21</f>
        <v>7.9899999999999993</v>
      </c>
    </row>
    <row r="19" spans="14:16" ht="15.75" thickBot="1" x14ac:dyDescent="0.3">
      <c r="N19" s="96">
        <v>0.82</v>
      </c>
      <c r="P19">
        <f>P18/11</f>
        <v>0.72636363636363632</v>
      </c>
    </row>
    <row r="20" spans="14:16" ht="15.75" thickBot="1" x14ac:dyDescent="0.3">
      <c r="N20" s="96">
        <v>0</v>
      </c>
    </row>
    <row r="21" spans="14:16" ht="15.75" thickBot="1" x14ac:dyDescent="0.3">
      <c r="N21" s="96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Detalle</vt:lpstr>
      <vt:lpstr>Avance por Actividad</vt:lpstr>
      <vt:lpstr>consolidado por estrategia</vt:lpstr>
      <vt:lpstr>resumen anual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Sanchez</dc:creator>
  <cp:lastModifiedBy>Juana Rosario</cp:lastModifiedBy>
  <cp:lastPrinted>2017-10-05T20:20:17Z</cp:lastPrinted>
  <dcterms:created xsi:type="dcterms:W3CDTF">2017-07-07T14:31:30Z</dcterms:created>
  <dcterms:modified xsi:type="dcterms:W3CDTF">2018-01-22T16:35:31Z</dcterms:modified>
</cp:coreProperties>
</file>