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525" windowWidth="19380" windowHeight="10080"/>
  </bookViews>
  <sheets>
    <sheet name="Aprobado 2024" sheetId="4" r:id="rId1"/>
  </sheets>
  <definedNames>
    <definedName name="_xlnm.Print_Titles" localSheetId="0">'Aprobado 2024'!$1:$11</definedName>
  </definedNames>
  <calcPr calcId="144525"/>
</workbook>
</file>

<file path=xl/calcChain.xml><?xml version="1.0" encoding="utf-8"?>
<calcChain xmlns="http://schemas.openxmlformats.org/spreadsheetml/2006/main">
  <c r="E104" i="4" l="1"/>
  <c r="F104" i="4"/>
  <c r="E92" i="4"/>
  <c r="F92" i="4"/>
  <c r="D92" i="4"/>
  <c r="D102" i="4"/>
  <c r="D104" i="4" s="1"/>
  <c r="F16" i="4"/>
  <c r="F15" i="4"/>
  <c r="F14" i="4" s="1"/>
  <c r="F13" i="4" s="1"/>
  <c r="F12" i="4" s="1"/>
  <c r="E15" i="4"/>
  <c r="E14" i="4" s="1"/>
  <c r="E13" i="4" s="1"/>
  <c r="E12" i="4" s="1"/>
  <c r="E16" i="4"/>
  <c r="D16" i="4"/>
  <c r="D15" i="4" s="1"/>
  <c r="D14" i="4" s="1"/>
  <c r="D13" i="4" s="1"/>
  <c r="D12" i="4" s="1"/>
  <c r="F75" i="4"/>
  <c r="F77" i="4"/>
  <c r="F74" i="4"/>
  <c r="F73" i="4" s="1"/>
  <c r="F82" i="4"/>
  <c r="F80" i="4"/>
  <c r="F78" i="4"/>
  <c r="F71" i="4"/>
  <c r="F69" i="4"/>
  <c r="F67" i="4"/>
  <c r="F65" i="4"/>
  <c r="F61" i="4"/>
  <c r="F57" i="4"/>
  <c r="F55" i="4"/>
  <c r="F53" i="4"/>
  <c r="F50" i="4"/>
  <c r="F48" i="4"/>
  <c r="F39" i="4"/>
  <c r="F31" i="4"/>
  <c r="F21" i="4"/>
  <c r="F17" i="4"/>
  <c r="E17" i="4"/>
  <c r="E84" i="4" s="1"/>
  <c r="D82" i="4"/>
  <c r="D84" i="4" s="1"/>
  <c r="D80" i="4"/>
  <c r="D78" i="4"/>
  <c r="D76" i="4"/>
  <c r="F76" i="4" s="1"/>
  <c r="D73" i="4"/>
  <c r="D71" i="4"/>
  <c r="D69" i="4"/>
  <c r="D67" i="4"/>
  <c r="D65" i="4"/>
  <c r="D61" i="4"/>
  <c r="D57" i="4"/>
  <c r="D55" i="4"/>
  <c r="D53" i="4"/>
  <c r="D50" i="4"/>
  <c r="D48" i="4"/>
  <c r="D39" i="4"/>
  <c r="D31" i="4"/>
  <c r="D21" i="4"/>
  <c r="D17" i="4"/>
  <c r="F84" i="4" l="1"/>
</calcChain>
</file>

<file path=xl/sharedStrings.xml><?xml version="1.0" encoding="utf-8"?>
<sst xmlns="http://schemas.openxmlformats.org/spreadsheetml/2006/main" count="154" uniqueCount="102">
  <si>
    <t>Agrupaciones</t>
  </si>
  <si>
    <t>Pres. Inicial</t>
  </si>
  <si>
    <t>Total General</t>
  </si>
  <si>
    <t>0207-MINISTERIO DE SALUD PÚBLICA Y ASISTENCIA SOCIAL</t>
  </si>
  <si>
    <t>01-MINISTERIO DE SALUD PUBLICA Y ASISTENCIA SOCIAL</t>
  </si>
  <si>
    <t>0017-PROGRAMA DE MEDICAMENTOS ESENCIALES</t>
  </si>
  <si>
    <t>2-GASTOS</t>
  </si>
  <si>
    <t>REMUNERACIONES Y CONTRIBUCIONES</t>
  </si>
  <si>
    <t>2.1.1</t>
  </si>
  <si>
    <t>REMUNERACIONES</t>
  </si>
  <si>
    <t>2.1.2</t>
  </si>
  <si>
    <t>SOBRESUELDOS</t>
  </si>
  <si>
    <t>2.1.5</t>
  </si>
  <si>
    <t>CONTRIBUCIONES A LA SEGURIDAD SOCIAL</t>
  </si>
  <si>
    <t>CONTRATACIÓN DE SERVICIOS</t>
  </si>
  <si>
    <t>SERVICIOS BÁSICOS</t>
  </si>
  <si>
    <t>2.2.1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</si>
  <si>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</si>
  <si>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</si>
  <si>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</si>
  <si>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</si>
  <si>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</si>
  <si>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</si>
  <si>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</si>
  <si>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</si>
  <si>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SEGUROS</t>
  </si>
  <si>
    <t>2.2.6</t>
  </si>
  <si>
    <t>2.2.7</t>
  </si>
  <si>
    <t>SERVICIOS DE CONSERVACIÓN,  REPARACIONES MENORES E INSTALACIONES  TEMPORALES</t>
  </si>
  <si>
    <t>2.2.8</t>
  </si>
  <si>
    <t>OTROS SERVICIOS NO INCLUIDOS EN  CONCEPTOS ANTERIORES</t>
  </si>
  <si>
    <t>2.2.9</t>
  </si>
  <si>
    <t>OTRAS CONTRATACIONES DE SERVICIOS</t>
  </si>
  <si>
    <t>MATERIALES Y SUMINISTROS</t>
  </si>
  <si>
    <t>2.3.1</t>
  </si>
  <si>
    <t>ALIMENTOS Y PRODUCTOS  AGROFORESTALES</t>
  </si>
  <si>
    <t>TEXTILES Y VESTUARIOS</t>
  </si>
  <si>
    <t>2.3.2</t>
  </si>
  <si>
    <t>2.3.3</t>
  </si>
  <si>
    <t>PAPEL, CARTÓN E IMPRESOS</t>
  </si>
  <si>
    <t>2.3.5</t>
  </si>
  <si>
    <t>CUERO, CAUCHO Y PLÁSTICO</t>
  </si>
  <si>
    <t>2.3.6</t>
  </si>
  <si>
    <t>PRODUCTOS DE MINERALES, METÁLICOS Y  NO METÁLICOS</t>
  </si>
  <si>
    <t>2.3.7</t>
  </si>
  <si>
    <t>COMBUSTIBLES, LUBRICANTES, PRODUCTOS  QUÍMICOS Y CONEXOS</t>
  </si>
  <si>
    <t>2.3.9</t>
  </si>
  <si>
    <t>PRODUCTOS Y ÚTILES VARIOS</t>
  </si>
  <si>
    <t>BIENES MUEBLES, INMUEBLES E INTANGIBLES</t>
  </si>
  <si>
    <t>2.6.1</t>
  </si>
  <si>
    <t>MOBILIARIO Y EQUIPO</t>
  </si>
  <si>
    <t>2.6.2</t>
  </si>
  <si>
    <t>MOBILIARIO Y EQUIPO DE AUDIO,  AUDIOVISUAL, RECREATIVO Y EDUCACIONAL</t>
  </si>
  <si>
    <t>2.6.3</t>
  </si>
  <si>
    <t>EQUIPO E INSTRUMENTAL, CIENTÍFICO Y  LABORATORIO</t>
  </si>
  <si>
    <t>2.6.4</t>
  </si>
  <si>
    <t>VEHÍCULOS Y EQUIPO DE TRANSPORTE,  TRACCIÓN Y ELEVACIÓN</t>
  </si>
  <si>
    <t>2.6.5</t>
  </si>
  <si>
    <t>MAQUINARIA, OTROS EQUIPOS Y  HERRAMIENTAS</t>
  </si>
  <si>
    <t>2.6.6</t>
  </si>
  <si>
    <t>EQUIPOS DE DEFENSA Y SEGURIDAD</t>
  </si>
  <si>
    <t>2.6.8</t>
  </si>
  <si>
    <t>BIENES INTANGIBLES</t>
  </si>
  <si>
    <t>2.6.9</t>
  </si>
  <si>
    <t>EDIFICIOS, ESTRUCTURAS, TIERRAS,  TERRENOS Y OBJETOS DE VALOR</t>
  </si>
  <si>
    <t>2.3.4</t>
  </si>
  <si>
    <t>PRODUCTOS FARMACÉUTICOS</t>
  </si>
  <si>
    <t>OBRAS</t>
  </si>
  <si>
    <t>2.7.1</t>
  </si>
  <si>
    <t>OBRAS EN EDIFICACIONES</t>
  </si>
  <si>
    <t>[Ministerio de Salud Publica]</t>
  </si>
  <si>
    <t>Programa de Medicamentos Esenciales  Central de Apoyo Logistico  (PROMESECAL)</t>
  </si>
  <si>
    <t xml:space="preserve">Ejecución de Gastos y Aplicaciones Financieras </t>
  </si>
  <si>
    <t>En RD$</t>
  </si>
  <si>
    <t>Presupuesto Modificado</t>
  </si>
  <si>
    <t>Presupuesto Vigente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</si>
  <si>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</si>
  <si>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</si>
  <si>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</si>
  <si>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</si>
  <si>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</si>
  <si>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</si>
  <si>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</si>
  <si>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</si>
  <si>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</si>
  <si>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</si>
  <si>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</si>
  <si>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</si>
  <si>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</si>
  <si>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</si>
  <si>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</si>
  <si>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</si>
  <si>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</si>
  <si>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</si>
  <si>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</si>
  <si>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[SIGEF]</t>
  </si>
  <si>
    <t>Fecha de registro: hasta el [14] de [Enero del [2024]</t>
  </si>
  <si>
    <t>Fecha de imputación: hasta el [14] de [Enero] del [2024]</t>
  </si>
  <si>
    <r>
      <rPr>
        <b/>
        <sz val="11"/>
        <color indexed="8"/>
        <rFont val="Calibri"/>
        <family val="2"/>
      </rPr>
      <t>Presupuesto Aprobado:</t>
    </r>
    <r>
      <rPr>
        <sz val="11"/>
        <color indexed="8"/>
        <rFont val="Calibri"/>
        <family val="2"/>
      </rPr>
      <t xml:space="preserve">  Se refiere al presupuesto aprobado en la Ley de Presupuesto General del Estado.</t>
    </r>
  </si>
  <si>
    <r>
      <rPr>
        <b/>
        <sz val="11"/>
        <rFont val="Times New Roman"/>
        <family val="1"/>
      </rPr>
      <t xml:space="preserve">Presupuesto Modificado:  </t>
    </r>
    <r>
      <rPr>
        <sz val="11"/>
        <rFont val="Times New Roman"/>
        <family val="1"/>
      </rPr>
      <t>Se refiere al presupuesto aprobado en caso de que el Congreso Nacional Apruebe un presupuesto complementario.</t>
    </r>
  </si>
  <si>
    <r>
      <rPr>
        <b/>
        <sz val="11"/>
        <rFont val="Times New Roman"/>
        <family val="1"/>
      </rPr>
      <t>Total Devengado:</t>
    </r>
    <r>
      <rPr>
        <sz val="11"/>
        <rFont val="Times New Roman"/>
        <family val="1"/>
      </rPr>
      <t xml:space="preserve"> Son los recursos financieros que surgen con la obligacion de pago por la recepcion de conformidad de obras, bienes y servicios oportunamente contratados o, en los casos de gastos sin contraprestacion, por haberse cumplido los requisitos administrativos dispuestos por el reglamento de la presente ley.</t>
    </r>
  </si>
  <si>
    <t>Año [2024]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</si>
</sst>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1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4" fontId="0" fillId="0" borderId="0" xfId="0" applyNumberFormat="1"/>
    <xf numFmtId="0" fontId="2" fillId="0" borderId="0" xfId="0" applyFont="1"/>
    <xf numFmtId="0" fontId="7" fillId="0" borderId="0" xfId="0" applyFont="1"/>
    <xf numFmtId="43" fontId="4" fillId="2" borderId="1" xfId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4" fontId="9" fillId="0" borderId="0" xfId="0" applyNumberFormat="1" applyFont="1"/>
    <xf numFmtId="0" fontId="0" fillId="0" borderId="0" xfId="0" applyAlignment="1">
      <alignment horizontal="left"/>
    </xf>
    <xf numFmtId="164" fontId="10" fillId="0" borderId="0" xfId="0" applyNumberFormat="1" applyFont="1" applyAlignment="1">
      <alignment horizontal="right"/>
    </xf>
    <xf numFmtId="0" fontId="9" fillId="3" borderId="0" xfId="0" applyFont="1" applyFill="1"/>
    <xf numFmtId="4" fontId="9" fillId="3" borderId="0" xfId="0" applyNumberFormat="1" applyFont="1" applyFill="1"/>
    <xf numFmtId="4" fontId="8" fillId="3" borderId="0" xfId="0" applyNumberFormat="1" applyFont="1" applyFill="1"/>
    <xf numFmtId="0" fontId="11" fillId="4" borderId="6" xfId="0" applyFont="1" applyFill="1" applyBorder="1" applyAlignment="1">
      <alignment horizontal="left" vertical="center" wrapText="1"/>
    </xf>
    <xf numFmtId="43" fontId="11" fillId="4" borderId="6" xfId="1" applyFont="1" applyFill="1" applyBorder="1" applyAlignment="1">
      <alignment horizontal="left" vertical="center" wrapText="1"/>
    </xf>
    <xf numFmtId="43" fontId="13" fillId="0" borderId="0" xfId="1" applyFont="1" applyAlignment="1">
      <alignment horizontal="left" vertical="center" wrapText="1" indent="2"/>
    </xf>
    <xf numFmtId="43" fontId="14" fillId="0" borderId="7" xfId="1" applyFont="1" applyBorder="1" applyAlignment="1">
      <alignment horizontal="left" vertical="center" wrapText="1"/>
    </xf>
    <xf numFmtId="43" fontId="14" fillId="0" borderId="0" xfId="1" applyFont="1" applyAlignment="1">
      <alignment horizontal="left" vertical="center" wrapText="1"/>
    </xf>
    <xf numFmtId="43" fontId="14" fillId="4" borderId="6" xfId="1" applyFont="1" applyFill="1" applyBorder="1" applyAlignment="1">
      <alignment horizontal="left" vertical="center" wrapText="1"/>
    </xf>
    <xf numFmtId="0" fontId="13" fillId="0" borderId="0" xfId="0" applyFont="1"/>
    <xf numFmtId="43" fontId="13" fillId="0" borderId="0" xfId="1" applyFont="1"/>
    <xf numFmtId="43" fontId="11" fillId="2" borderId="6" xfId="1" applyFont="1" applyFill="1" applyBorder="1" applyAlignment="1">
      <alignment horizontal="left" vertical="center" wrapText="1"/>
    </xf>
    <xf numFmtId="0" fontId="12" fillId="0" borderId="0" xfId="0" applyFont="1"/>
    <xf numFmtId="165" fontId="13" fillId="0" borderId="0" xfId="0" applyNumberFormat="1" applyFont="1"/>
    <xf numFmtId="0" fontId="9" fillId="3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43" fontId="15" fillId="0" borderId="0" xfId="1" applyFont="1"/>
    <xf numFmtId="0" fontId="15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15" fillId="0" borderId="0" xfId="0" applyFont="1" applyAlignment="1"/>
    <xf numFmtId="0" fontId="13" fillId="0" borderId="0" xfId="0" applyFont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1" fillId="4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9" fontId="10" fillId="0" borderId="5" xfId="0" applyNumberFormat="1" applyFont="1" applyBorder="1" applyAlignment="1">
      <alignment horizontal="left" wrapText="1"/>
    </xf>
    <xf numFmtId="49" fontId="10" fillId="0" borderId="0" xfId="0" applyNumberFormat="1" applyFont="1" applyAlignment="1">
      <alignment horizontal="left" wrapText="1"/>
    </xf>
    <xf numFmtId="43" fontId="4" fillId="2" borderId="3" xfId="1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2286000</xdr:colOff>
      <xdr:row>0</xdr:row>
      <xdr:rowOff>114300</xdr:rowOff>
    </xdr:from>
    <xdr:to>
      <xdr:col>3</xdr:col>
      <xdr:colOff>1057275</xdr:colOff>
      <xdr:row>3</xdr:row>
      <xdr:rowOff>180975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114300"/>
          <a:ext cx="2600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111"/>
  <sheetViews>
    <sheetView tabSelected="1" workbookViewId="0">
      <selection sqref="A1:XFD1048576"/>
    </sheetView>
  </sheetViews>
  <sheetFormatPr baseColWidth="10" defaultRowHeight="15" x14ac:dyDescent="0.25"/>
  <cols>
    <col min="1" max="1" width="2.42578125" customWidth="1"/>
    <col min="2" max="2" width="14" style="7" customWidth="1"/>
    <col min="3" max="3" width="57.42578125" customWidth="1"/>
    <col min="4" max="4" width="24" customWidth="1"/>
    <col min="5" max="5" width="20.28515625" customWidth="1"/>
    <col min="6" max="6" width="20.5703125" customWidth="1"/>
    <col min="7" max="8" width="15.28515625" bestFit="1" customWidth="1"/>
  </cols>
  <sheetData>
    <row r="3" spans="2:6" ht="18" x14ac:dyDescent="0.25">
      <c r="C3" s="2"/>
      <c r="D3" s="2"/>
    </row>
    <row r="4" spans="2:6" ht="18" x14ac:dyDescent="0.25">
      <c r="C4" s="2"/>
      <c r="D4" s="2"/>
    </row>
    <row r="5" spans="2:6" ht="20.25" x14ac:dyDescent="0.25">
      <c r="B5" s="43" t="s">
        <v>70</v>
      </c>
      <c r="C5" s="43"/>
      <c r="D5" s="43"/>
      <c r="E5" s="43"/>
      <c r="F5" s="43"/>
    </row>
    <row r="6" spans="2:6" ht="15.75" customHeight="1" x14ac:dyDescent="0.25">
      <c r="B6" s="44" t="s">
        <v>71</v>
      </c>
      <c r="C6" s="44"/>
      <c r="D6" s="44"/>
      <c r="E6" s="44"/>
      <c r="F6" s="44"/>
    </row>
    <row r="7" spans="2:6" ht="18" x14ac:dyDescent="0.25">
      <c r="B7" s="45" t="s">
        <v>101</v>
      </c>
      <c r="C7" s="45"/>
      <c r="D7" s="45"/>
      <c r="E7" s="45"/>
      <c r="F7" s="45"/>
    </row>
    <row r="8" spans="2:6" ht="18" customHeight="1" x14ac:dyDescent="0.25">
      <c r="B8" s="46" t="s">
        <v>72</v>
      </c>
      <c r="C8" s="46"/>
      <c r="D8" s="46"/>
      <c r="E8" s="46"/>
      <c r="F8" s="46"/>
    </row>
    <row r="9" spans="2:6" ht="15.75" x14ac:dyDescent="0.25">
      <c r="B9" s="47" t="s">
        <v>73</v>
      </c>
      <c r="C9" s="47"/>
      <c r="D9" s="47"/>
      <c r="E9" s="47"/>
      <c r="F9" s="47"/>
    </row>
    <row r="10" spans="2:6" ht="8.25" customHeight="1" thickBot="1" x14ac:dyDescent="0.3">
      <c r="C10" s="3"/>
      <c r="D10" s="3"/>
    </row>
    <row r="11" spans="2:6" ht="48" customHeight="1" thickBot="1" x14ac:dyDescent="0.3">
      <c r="B11" s="41" t="s">
        <v>0</v>
      </c>
      <c r="C11" s="42"/>
      <c r="D11" s="4" t="s">
        <v>1</v>
      </c>
      <c r="E11" s="5" t="s">
        <v>74</v>
      </c>
      <c r="F11" s="5" t="s">
        <v>75</v>
      </c>
    </row>
    <row r="12" spans="2:6" x14ac:dyDescent="0.25">
      <c r="B12" s="39" t="s">
        <v>2</v>
      </c>
      <c r="C12" s="39"/>
      <c r="D12" s="8">
        <f t="shared" ref="D12:F15" si="0">SUM(D13)</f>
        <v>15080529512</v>
      </c>
      <c r="E12" s="8">
        <f t="shared" si="0"/>
        <v>0</v>
      </c>
      <c r="F12" s="8">
        <f t="shared" si="0"/>
        <v>15080529512</v>
      </c>
    </row>
    <row r="13" spans="2:6" x14ac:dyDescent="0.25">
      <c r="B13" s="40" t="s">
        <v>3</v>
      </c>
      <c r="C13" s="40"/>
      <c r="D13" s="8">
        <f t="shared" si="0"/>
        <v>15080529512</v>
      </c>
      <c r="E13" s="8">
        <f t="shared" si="0"/>
        <v>0</v>
      </c>
      <c r="F13" s="8">
        <f t="shared" si="0"/>
        <v>15080529512</v>
      </c>
    </row>
    <row r="14" spans="2:6" x14ac:dyDescent="0.25">
      <c r="B14" s="40" t="s">
        <v>4</v>
      </c>
      <c r="C14" s="40"/>
      <c r="D14" s="8">
        <f t="shared" si="0"/>
        <v>15080529512</v>
      </c>
      <c r="E14" s="8">
        <f t="shared" si="0"/>
        <v>0</v>
      </c>
      <c r="F14" s="8">
        <f t="shared" si="0"/>
        <v>15080529512</v>
      </c>
    </row>
    <row r="15" spans="2:6" x14ac:dyDescent="0.25">
      <c r="B15" s="40" t="s">
        <v>5</v>
      </c>
      <c r="C15" s="40"/>
      <c r="D15" s="8">
        <f t="shared" si="0"/>
        <v>15080529512</v>
      </c>
      <c r="E15" s="8">
        <f t="shared" si="0"/>
        <v>0</v>
      </c>
      <c r="F15" s="8">
        <f t="shared" si="0"/>
        <v>15080529512</v>
      </c>
    </row>
    <row r="16" spans="2:6" x14ac:dyDescent="0.25">
      <c r="B16" s="40" t="s">
        <v>6</v>
      </c>
      <c r="C16" s="40"/>
      <c r="D16" s="8">
        <f>SUM(D17+D21+D31+D39+D48+D50+D53+D55+D57+D61+D65+D67+D69+D71+D73+D76+D78+D80+D82)</f>
        <v>15080529512</v>
      </c>
      <c r="E16" s="8">
        <f>SUM(E17+E21+E31+E39+E48+E50+E53+E55+E57+E61+E65+E67+E69+E71+E73+E76+E78+E80+E82)</f>
        <v>0</v>
      </c>
      <c r="F16" s="8">
        <f>SUM(F17+F21+F31+F39+F48+F50+F53+F55+F57+F61+F65+F67+F69+F71+F73+F76+F78+F80+F82)</f>
        <v>15080529512</v>
      </c>
    </row>
    <row r="17" spans="2:6" ht="15.75" x14ac:dyDescent="0.25">
      <c r="B17" s="23">
        <v>2.1</v>
      </c>
      <c r="C17" s="9" t="s">
        <v>7</v>
      </c>
      <c r="D17" s="10">
        <f>SUM(D18:D20)</f>
        <v>1237230510</v>
      </c>
      <c r="E17" s="10">
        <f t="shared" ref="E17" si="1">SUM(E18:E20)</f>
        <v>0</v>
      </c>
      <c r="F17" s="10">
        <f>SUM(F18:F20)</f>
        <v>1237230510</v>
      </c>
    </row>
    <row r="18" spans="2:6" x14ac:dyDescent="0.25">
      <c r="B18" s="7" t="s">
        <v>8</v>
      </c>
      <c r="C18" t="s">
        <v>9</v>
      </c>
      <c r="D18" s="1">
        <v>969240235</v>
      </c>
      <c r="E18">
        <v>0</v>
      </c>
      <c r="F18" s="1">
        <v>969240235</v>
      </c>
    </row>
    <row r="19" spans="2:6" x14ac:dyDescent="0.25">
      <c r="B19" s="7" t="s">
        <v>10</v>
      </c>
      <c r="C19" t="s">
        <v>11</v>
      </c>
      <c r="D19" s="1">
        <v>149732085</v>
      </c>
      <c r="E19">
        <v>0</v>
      </c>
      <c r="F19" s="1">
        <v>149732085</v>
      </c>
    </row>
    <row r="20" spans="2:6" x14ac:dyDescent="0.25">
      <c r="B20" s="7" t="s">
        <v>12</v>
      </c>
      <c r="C20" t="s">
        <v>13</v>
      </c>
      <c r="D20" s="1">
        <v>118258190</v>
      </c>
      <c r="E20">
        <v>0</v>
      </c>
      <c r="F20" s="1">
        <v>118258190</v>
      </c>
    </row>
    <row r="21" spans="2:6" ht="15.75" x14ac:dyDescent="0.25">
      <c r="B21" s="23">
        <v>2.2000000000000002</v>
      </c>
      <c r="C21" s="9" t="s">
        <v>14</v>
      </c>
      <c r="D21" s="10">
        <f>SUM(D22:D30)</f>
        <v>433942829</v>
      </c>
      <c r="E21" s="10">
        <v>0</v>
      </c>
      <c r="F21" s="10">
        <f>SUM(F22:F30)</f>
        <v>433942829</v>
      </c>
    </row>
    <row r="22" spans="2:6" x14ac:dyDescent="0.25">
      <c r="B22" s="7" t="s">
        <v>16</v>
      </c>
      <c r="C22" t="s">
        <v>15</v>
      </c>
      <c r="D22" s="1">
        <v>78030000</v>
      </c>
      <c r="E22">
        <v>0</v>
      </c>
      <c r="F22" s="1">
        <v>78030000</v>
      </c>
    </row>
    <row r="23" spans="2:6" x14ac:dyDescent="0.25">
      <c r="B23" s="7" t="s">
        <v>17</v>
      </c>
      <c r="C23" t="s">
        <v>18</v>
      </c>
      <c r="D23" s="1">
        <v>3738315</v>
      </c>
      <c r="E23">
        <v>0</v>
      </c>
      <c r="F23" s="1">
        <v>3738315</v>
      </c>
    </row>
    <row r="24" spans="2:6" x14ac:dyDescent="0.25">
      <c r="B24" s="7" t="s">
        <v>19</v>
      </c>
      <c r="C24" t="s">
        <v>20</v>
      </c>
      <c r="D24" s="1">
        <v>6697600</v>
      </c>
      <c r="E24">
        <v>0</v>
      </c>
      <c r="F24" s="1">
        <v>6697600</v>
      </c>
    </row>
    <row r="25" spans="2:6" x14ac:dyDescent="0.25">
      <c r="B25" s="7" t="s">
        <v>21</v>
      </c>
      <c r="C25" t="s">
        <v>22</v>
      </c>
      <c r="D25" s="1">
        <v>1495000</v>
      </c>
      <c r="E25">
        <v>0</v>
      </c>
      <c r="F25" s="1">
        <v>1495000</v>
      </c>
    </row>
    <row r="26" spans="2:6" x14ac:dyDescent="0.25">
      <c r="B26" s="7" t="s">
        <v>23</v>
      </c>
      <c r="C26" t="s">
        <v>24</v>
      </c>
      <c r="D26" s="1">
        <v>183055377</v>
      </c>
      <c r="E26">
        <v>0</v>
      </c>
      <c r="F26" s="1">
        <v>183055377</v>
      </c>
    </row>
    <row r="27" spans="2:6" x14ac:dyDescent="0.25">
      <c r="B27" s="7" t="s">
        <v>26</v>
      </c>
      <c r="C27" t="s">
        <v>25</v>
      </c>
      <c r="D27" s="1">
        <v>37888828</v>
      </c>
      <c r="E27">
        <v>0</v>
      </c>
      <c r="F27" s="1">
        <v>37888828</v>
      </c>
    </row>
    <row r="28" spans="2:6" x14ac:dyDescent="0.25">
      <c r="B28" s="7" t="s">
        <v>27</v>
      </c>
      <c r="C28" t="s">
        <v>28</v>
      </c>
      <c r="D28" s="1">
        <v>18053443</v>
      </c>
      <c r="E28">
        <v>0</v>
      </c>
      <c r="F28" s="1">
        <v>18053443</v>
      </c>
    </row>
    <row r="29" spans="2:6" x14ac:dyDescent="0.25">
      <c r="B29" s="7" t="s">
        <v>29</v>
      </c>
      <c r="C29" t="s">
        <v>30</v>
      </c>
      <c r="D29" s="1">
        <v>53741791</v>
      </c>
      <c r="E29">
        <v>0</v>
      </c>
      <c r="F29" s="1">
        <v>53741791</v>
      </c>
    </row>
    <row r="30" spans="2:6" x14ac:dyDescent="0.25">
      <c r="B30" s="7" t="s">
        <v>31</v>
      </c>
      <c r="C30" t="s">
        <v>32</v>
      </c>
      <c r="D30" s="1">
        <v>51242475</v>
      </c>
      <c r="E30">
        <v>0</v>
      </c>
      <c r="F30" s="1">
        <v>51242475</v>
      </c>
    </row>
    <row r="31" spans="2:6" ht="15.75" x14ac:dyDescent="0.25">
      <c r="B31" s="23">
        <v>2.2999999999999998</v>
      </c>
      <c r="C31" s="9" t="s">
        <v>33</v>
      </c>
      <c r="D31" s="10">
        <f>SUM(D32:D38)</f>
        <v>144409464</v>
      </c>
      <c r="E31" s="9">
        <v>0</v>
      </c>
      <c r="F31" s="10">
        <f>SUM(F32:F38)</f>
        <v>144409464</v>
      </c>
    </row>
    <row r="32" spans="2:6" x14ac:dyDescent="0.25">
      <c r="B32" s="7" t="s">
        <v>34</v>
      </c>
      <c r="C32" t="s">
        <v>35</v>
      </c>
      <c r="D32" s="1">
        <v>3878203</v>
      </c>
      <c r="E32">
        <v>0</v>
      </c>
      <c r="F32" s="1">
        <v>3878203</v>
      </c>
    </row>
    <row r="33" spans="2:6" x14ac:dyDescent="0.25">
      <c r="B33" s="7" t="s">
        <v>37</v>
      </c>
      <c r="C33" t="s">
        <v>36</v>
      </c>
      <c r="D33" s="1">
        <v>4534883</v>
      </c>
      <c r="E33">
        <v>0</v>
      </c>
      <c r="F33" s="1">
        <v>4534883</v>
      </c>
    </row>
    <row r="34" spans="2:6" x14ac:dyDescent="0.25">
      <c r="B34" s="7" t="s">
        <v>38</v>
      </c>
      <c r="C34" t="s">
        <v>39</v>
      </c>
      <c r="D34" s="1">
        <v>12359074</v>
      </c>
      <c r="E34">
        <v>0</v>
      </c>
      <c r="F34" s="1">
        <v>12359074</v>
      </c>
    </row>
    <row r="35" spans="2:6" x14ac:dyDescent="0.25">
      <c r="B35" s="7" t="s">
        <v>40</v>
      </c>
      <c r="C35" t="s">
        <v>41</v>
      </c>
      <c r="D35" s="1">
        <v>8409616</v>
      </c>
      <c r="E35">
        <v>0</v>
      </c>
      <c r="F35" s="1">
        <v>8409616</v>
      </c>
    </row>
    <row r="36" spans="2:6" x14ac:dyDescent="0.25">
      <c r="B36" s="7" t="s">
        <v>42</v>
      </c>
      <c r="C36" t="s">
        <v>43</v>
      </c>
      <c r="D36" s="1">
        <v>6345915</v>
      </c>
      <c r="E36">
        <v>0</v>
      </c>
      <c r="F36" s="1">
        <v>6345915</v>
      </c>
    </row>
    <row r="37" spans="2:6" x14ac:dyDescent="0.25">
      <c r="B37" s="7" t="s">
        <v>44</v>
      </c>
      <c r="C37" t="s">
        <v>45</v>
      </c>
      <c r="D37" s="1">
        <v>79396983</v>
      </c>
      <c r="E37">
        <v>0</v>
      </c>
      <c r="F37" s="1">
        <v>79396983</v>
      </c>
    </row>
    <row r="38" spans="2:6" x14ac:dyDescent="0.25">
      <c r="B38" s="7" t="s">
        <v>46</v>
      </c>
      <c r="C38" t="s">
        <v>47</v>
      </c>
      <c r="D38" s="1">
        <v>29484790</v>
      </c>
      <c r="E38">
        <v>0</v>
      </c>
      <c r="F38" s="1">
        <v>29484790</v>
      </c>
    </row>
    <row r="39" spans="2:6" ht="15.75" x14ac:dyDescent="0.25">
      <c r="B39" s="23">
        <v>2.6</v>
      </c>
      <c r="C39" s="9" t="s">
        <v>48</v>
      </c>
      <c r="D39" s="10">
        <f>SUM(D40:D47)</f>
        <v>83796708</v>
      </c>
      <c r="E39" s="9">
        <v>0</v>
      </c>
      <c r="F39" s="10">
        <f>SUM(F40:F47)</f>
        <v>83796708</v>
      </c>
    </row>
    <row r="40" spans="2:6" x14ac:dyDescent="0.25">
      <c r="B40" s="7" t="s">
        <v>49</v>
      </c>
      <c r="C40" t="s">
        <v>50</v>
      </c>
      <c r="D40" s="1">
        <v>51217155</v>
      </c>
      <c r="E40">
        <v>0</v>
      </c>
      <c r="F40" s="1">
        <v>51217155</v>
      </c>
    </row>
    <row r="41" spans="2:6" x14ac:dyDescent="0.25">
      <c r="B41" s="7" t="s">
        <v>51</v>
      </c>
      <c r="C41" t="s">
        <v>52</v>
      </c>
      <c r="D41" s="1">
        <v>1310000</v>
      </c>
      <c r="E41">
        <v>0</v>
      </c>
      <c r="F41" s="1">
        <v>1310000</v>
      </c>
    </row>
    <row r="42" spans="2:6" x14ac:dyDescent="0.25">
      <c r="B42" s="7" t="s">
        <v>53</v>
      </c>
      <c r="C42" t="s">
        <v>54</v>
      </c>
      <c r="D42" s="1">
        <v>77200</v>
      </c>
      <c r="E42">
        <v>0</v>
      </c>
      <c r="F42" s="1">
        <v>77200</v>
      </c>
    </row>
    <row r="43" spans="2:6" x14ac:dyDescent="0.25">
      <c r="B43" s="7" t="s">
        <v>55</v>
      </c>
      <c r="C43" t="s">
        <v>56</v>
      </c>
      <c r="D43" s="1">
        <v>22170000</v>
      </c>
      <c r="E43">
        <v>0</v>
      </c>
      <c r="F43" s="1">
        <v>22170000</v>
      </c>
    </row>
    <row r="44" spans="2:6" x14ac:dyDescent="0.25">
      <c r="B44" s="7" t="s">
        <v>57</v>
      </c>
      <c r="C44" t="s">
        <v>58</v>
      </c>
      <c r="D44" s="1">
        <v>5167298</v>
      </c>
      <c r="E44">
        <v>0</v>
      </c>
      <c r="F44" s="1">
        <v>5167298</v>
      </c>
    </row>
    <row r="45" spans="2:6" x14ac:dyDescent="0.25">
      <c r="B45" s="7" t="s">
        <v>59</v>
      </c>
      <c r="C45" t="s">
        <v>60</v>
      </c>
      <c r="D45" s="1">
        <v>480055</v>
      </c>
      <c r="E45">
        <v>0</v>
      </c>
      <c r="F45" s="1">
        <v>480055</v>
      </c>
    </row>
    <row r="46" spans="2:6" x14ac:dyDescent="0.25">
      <c r="B46" s="7" t="s">
        <v>61</v>
      </c>
      <c r="C46" t="s">
        <v>62</v>
      </c>
      <c r="D46" s="1">
        <v>3275000</v>
      </c>
      <c r="E46">
        <v>0</v>
      </c>
      <c r="F46" s="1">
        <v>3275000</v>
      </c>
    </row>
    <row r="47" spans="2:6" x14ac:dyDescent="0.25">
      <c r="B47" s="7" t="s">
        <v>63</v>
      </c>
      <c r="C47" t="s">
        <v>64</v>
      </c>
      <c r="D47" s="1">
        <v>100000</v>
      </c>
      <c r="E47">
        <v>0</v>
      </c>
      <c r="F47" s="1">
        <v>100000</v>
      </c>
    </row>
    <row r="48" spans="2:6" ht="15.75" x14ac:dyDescent="0.25">
      <c r="B48" s="23">
        <v>2.2000000000000002</v>
      </c>
      <c r="C48" s="9" t="s">
        <v>14</v>
      </c>
      <c r="D48" s="10">
        <f>SUM(D49)</f>
        <v>8100000</v>
      </c>
      <c r="E48" s="9">
        <v>0</v>
      </c>
      <c r="F48" s="10">
        <f>SUM(F49)</f>
        <v>8100000</v>
      </c>
    </row>
    <row r="49" spans="2:6" x14ac:dyDescent="0.25">
      <c r="B49" s="7" t="s">
        <v>27</v>
      </c>
      <c r="C49" t="s">
        <v>28</v>
      </c>
      <c r="D49" s="1">
        <v>8100000</v>
      </c>
      <c r="E49">
        <v>0</v>
      </c>
      <c r="F49" s="1">
        <v>8100000</v>
      </c>
    </row>
    <row r="50" spans="2:6" ht="15.75" x14ac:dyDescent="0.25">
      <c r="B50" s="23">
        <v>2.2999999999999998</v>
      </c>
      <c r="C50" s="9" t="s">
        <v>33</v>
      </c>
      <c r="D50" s="10">
        <f>SUM(D51:D52)</f>
        <v>25900000</v>
      </c>
      <c r="E50" s="9">
        <v>0</v>
      </c>
      <c r="F50" s="10">
        <f>SUM(F51:F52)</f>
        <v>25900000</v>
      </c>
    </row>
    <row r="51" spans="2:6" x14ac:dyDescent="0.25">
      <c r="B51" s="7" t="s">
        <v>42</v>
      </c>
      <c r="C51" t="s">
        <v>43</v>
      </c>
      <c r="D51" s="1">
        <v>600000</v>
      </c>
      <c r="E51">
        <v>0</v>
      </c>
      <c r="F51" s="1">
        <v>600000</v>
      </c>
    </row>
    <row r="52" spans="2:6" x14ac:dyDescent="0.25">
      <c r="B52" s="7" t="s">
        <v>46</v>
      </c>
      <c r="C52" t="s">
        <v>47</v>
      </c>
      <c r="D52" s="1">
        <v>25300000</v>
      </c>
      <c r="E52">
        <v>0</v>
      </c>
      <c r="F52" s="1">
        <v>25300000</v>
      </c>
    </row>
    <row r="53" spans="2:6" ht="15.75" x14ac:dyDescent="0.25">
      <c r="B53" s="23">
        <v>2.6</v>
      </c>
      <c r="C53" s="9" t="s">
        <v>48</v>
      </c>
      <c r="D53" s="10">
        <f>SUM(D54)</f>
        <v>5000000</v>
      </c>
      <c r="E53" s="9">
        <v>0</v>
      </c>
      <c r="F53" s="10">
        <f>SUM(F54)</f>
        <v>5000000</v>
      </c>
    </row>
    <row r="54" spans="2:6" x14ac:dyDescent="0.25">
      <c r="B54" s="7" t="s">
        <v>57</v>
      </c>
      <c r="C54" t="s">
        <v>58</v>
      </c>
      <c r="D54" s="1">
        <v>5000000</v>
      </c>
      <c r="E54">
        <v>0</v>
      </c>
      <c r="F54" s="1">
        <v>5000000</v>
      </c>
    </row>
    <row r="55" spans="2:6" ht="15.75" x14ac:dyDescent="0.25">
      <c r="B55" s="23">
        <v>2.7</v>
      </c>
      <c r="C55" s="9" t="s">
        <v>67</v>
      </c>
      <c r="D55" s="10">
        <f>SUM(D56)</f>
        <v>31500000</v>
      </c>
      <c r="E55" s="9">
        <v>0</v>
      </c>
      <c r="F55" s="10">
        <f>SUM(F56)</f>
        <v>31500000</v>
      </c>
    </row>
    <row r="56" spans="2:6" x14ac:dyDescent="0.25">
      <c r="B56" s="7" t="s">
        <v>68</v>
      </c>
      <c r="C56" t="s">
        <v>69</v>
      </c>
      <c r="D56" s="1">
        <v>31500000</v>
      </c>
      <c r="E56">
        <v>0</v>
      </c>
      <c r="F56" s="1">
        <v>31500000</v>
      </c>
    </row>
    <row r="57" spans="2:6" ht="15.75" x14ac:dyDescent="0.25">
      <c r="B57" s="23">
        <v>2.2999999999999998</v>
      </c>
      <c r="C57" s="9" t="s">
        <v>33</v>
      </c>
      <c r="D57" s="10">
        <f>SUM(D58:D60)</f>
        <v>559645218</v>
      </c>
      <c r="E57" s="9">
        <v>0</v>
      </c>
      <c r="F57" s="10">
        <f>SUM(F58:F60)</f>
        <v>559645218</v>
      </c>
    </row>
    <row r="58" spans="2:6" x14ac:dyDescent="0.25">
      <c r="B58" s="7" t="s">
        <v>65</v>
      </c>
      <c r="C58" t="s">
        <v>66</v>
      </c>
      <c r="D58" s="1">
        <v>432698205</v>
      </c>
      <c r="E58">
        <v>0</v>
      </c>
      <c r="F58" s="1">
        <v>432698205</v>
      </c>
    </row>
    <row r="59" spans="2:6" x14ac:dyDescent="0.25">
      <c r="B59" s="7" t="s">
        <v>44</v>
      </c>
      <c r="C59" t="s">
        <v>45</v>
      </c>
      <c r="D59" s="1">
        <v>7872948</v>
      </c>
      <c r="E59">
        <v>0</v>
      </c>
      <c r="F59" s="1">
        <v>7872948</v>
      </c>
    </row>
    <row r="60" spans="2:6" x14ac:dyDescent="0.25">
      <c r="B60" s="7" t="s">
        <v>46</v>
      </c>
      <c r="C60" t="s">
        <v>47</v>
      </c>
      <c r="D60" s="1">
        <v>119074065</v>
      </c>
      <c r="E60">
        <v>0</v>
      </c>
      <c r="F60" s="1">
        <v>119074065</v>
      </c>
    </row>
    <row r="61" spans="2:6" ht="15.75" x14ac:dyDescent="0.25">
      <c r="B61" s="23">
        <v>2.2999999999999998</v>
      </c>
      <c r="C61" s="9" t="s">
        <v>33</v>
      </c>
      <c r="D61" s="10">
        <f>SUM(D62:D64)</f>
        <v>4387805568</v>
      </c>
      <c r="E61" s="9">
        <v>0</v>
      </c>
      <c r="F61" s="10">
        <f>SUM(F62:F64)</f>
        <v>4387805568</v>
      </c>
    </row>
    <row r="62" spans="2:6" x14ac:dyDescent="0.25">
      <c r="B62" s="7" t="s">
        <v>65</v>
      </c>
      <c r="C62" t="s">
        <v>66</v>
      </c>
      <c r="D62" s="1">
        <v>2165024383</v>
      </c>
      <c r="E62">
        <v>0</v>
      </c>
      <c r="F62" s="1">
        <v>2165024383</v>
      </c>
    </row>
    <row r="63" spans="2:6" x14ac:dyDescent="0.25">
      <c r="B63" s="7" t="s">
        <v>44</v>
      </c>
      <c r="C63" t="s">
        <v>45</v>
      </c>
      <c r="D63" s="1">
        <v>603761326</v>
      </c>
      <c r="E63">
        <v>0</v>
      </c>
      <c r="F63" s="1">
        <v>603761326</v>
      </c>
    </row>
    <row r="64" spans="2:6" x14ac:dyDescent="0.25">
      <c r="B64" s="7" t="s">
        <v>46</v>
      </c>
      <c r="C64" t="s">
        <v>47</v>
      </c>
      <c r="D64" s="1">
        <v>1619019859</v>
      </c>
      <c r="E64">
        <v>0</v>
      </c>
      <c r="F64" s="1">
        <v>1619019859</v>
      </c>
    </row>
    <row r="65" spans="2:6" ht="15.75" x14ac:dyDescent="0.25">
      <c r="B65" s="23">
        <v>2.2999999999999998</v>
      </c>
      <c r="C65" s="9" t="s">
        <v>33</v>
      </c>
      <c r="D65" s="10">
        <f>SUM(D66)</f>
        <v>328585616</v>
      </c>
      <c r="E65" s="9">
        <v>0</v>
      </c>
      <c r="F65" s="10">
        <f>SUM(F66)</f>
        <v>328585616</v>
      </c>
    </row>
    <row r="66" spans="2:6" x14ac:dyDescent="0.25">
      <c r="B66" s="7" t="s">
        <v>65</v>
      </c>
      <c r="C66" t="s">
        <v>66</v>
      </c>
      <c r="D66" s="1">
        <v>328585616</v>
      </c>
      <c r="E66">
        <v>0</v>
      </c>
      <c r="F66" s="1">
        <v>328585616</v>
      </c>
    </row>
    <row r="67" spans="2:6" ht="15.75" x14ac:dyDescent="0.25">
      <c r="B67" s="23">
        <v>2.2999999999999998</v>
      </c>
      <c r="C67" s="9" t="s">
        <v>33</v>
      </c>
      <c r="D67" s="10">
        <f>SUM(D68)</f>
        <v>20000000</v>
      </c>
      <c r="E67" s="9">
        <v>0</v>
      </c>
      <c r="F67" s="10">
        <f>SUM(F68)</f>
        <v>20000000</v>
      </c>
    </row>
    <row r="68" spans="2:6" x14ac:dyDescent="0.25">
      <c r="B68" s="7" t="s">
        <v>44</v>
      </c>
      <c r="C68" t="s">
        <v>45</v>
      </c>
      <c r="D68" s="1">
        <v>20000000</v>
      </c>
      <c r="E68">
        <v>0</v>
      </c>
      <c r="F68" s="1">
        <v>20000000</v>
      </c>
    </row>
    <row r="69" spans="2:6" ht="15.75" x14ac:dyDescent="0.25">
      <c r="B69" s="23">
        <v>2.2999999999999998</v>
      </c>
      <c r="C69" s="9" t="s">
        <v>33</v>
      </c>
      <c r="D69" s="10">
        <f>SUM(D70)</f>
        <v>20000000</v>
      </c>
      <c r="E69" s="9">
        <v>0</v>
      </c>
      <c r="F69" s="10">
        <f>SUM(F70)</f>
        <v>20000000</v>
      </c>
    </row>
    <row r="70" spans="2:6" x14ac:dyDescent="0.25">
      <c r="B70" s="7" t="s">
        <v>44</v>
      </c>
      <c r="C70" t="s">
        <v>45</v>
      </c>
      <c r="D70" s="1">
        <v>20000000</v>
      </c>
      <c r="E70">
        <v>0</v>
      </c>
      <c r="F70" s="1">
        <v>20000000</v>
      </c>
    </row>
    <row r="71" spans="2:6" ht="15.75" x14ac:dyDescent="0.25">
      <c r="B71" s="23">
        <v>2.2999999999999998</v>
      </c>
      <c r="C71" s="9" t="s">
        <v>33</v>
      </c>
      <c r="D71" s="10">
        <f>SUM(D72)</f>
        <v>52390831</v>
      </c>
      <c r="E71" s="9">
        <v>0</v>
      </c>
      <c r="F71" s="10">
        <f>SUM(F72)</f>
        <v>52390831</v>
      </c>
    </row>
    <row r="72" spans="2:6" x14ac:dyDescent="0.25">
      <c r="B72" s="7" t="s">
        <v>65</v>
      </c>
      <c r="C72" t="s">
        <v>66</v>
      </c>
      <c r="D72" s="1">
        <v>52390831</v>
      </c>
      <c r="E72">
        <v>0</v>
      </c>
      <c r="F72" s="1">
        <v>52390831</v>
      </c>
    </row>
    <row r="73" spans="2:6" ht="15.75" x14ac:dyDescent="0.25">
      <c r="B73" s="23">
        <v>2.2000000000000002</v>
      </c>
      <c r="C73" s="9" t="s">
        <v>14</v>
      </c>
      <c r="D73" s="10">
        <f>SUM(D74:D75)</f>
        <v>12088490</v>
      </c>
      <c r="E73" s="10">
        <v>5000000</v>
      </c>
      <c r="F73" s="10">
        <f>SUM(F74:F75)</f>
        <v>17088490</v>
      </c>
    </row>
    <row r="74" spans="2:6" x14ac:dyDescent="0.25">
      <c r="B74" s="7" t="s">
        <v>17</v>
      </c>
      <c r="C74" t="s">
        <v>18</v>
      </c>
      <c r="D74" s="1">
        <v>2000000</v>
      </c>
      <c r="E74">
        <v>0</v>
      </c>
      <c r="F74" s="1">
        <f>SUM(D74+E74)</f>
        <v>2000000</v>
      </c>
    </row>
    <row r="75" spans="2:6" x14ac:dyDescent="0.25">
      <c r="B75" s="7" t="s">
        <v>29</v>
      </c>
      <c r="C75" t="s">
        <v>30</v>
      </c>
      <c r="D75" s="1">
        <v>10088490</v>
      </c>
      <c r="E75" s="1">
        <v>5000000</v>
      </c>
      <c r="F75" s="1">
        <f t="shared" ref="F75:F77" si="2">SUM(D75+E75)</f>
        <v>15088490</v>
      </c>
    </row>
    <row r="76" spans="2:6" ht="15.75" x14ac:dyDescent="0.25">
      <c r="B76" s="23">
        <v>2.2999999999999998</v>
      </c>
      <c r="C76" s="9" t="s">
        <v>33</v>
      </c>
      <c r="D76" s="10">
        <f>SUM(D77)</f>
        <v>7302800000</v>
      </c>
      <c r="E76" s="10">
        <v>-5000000</v>
      </c>
      <c r="F76" s="11">
        <f t="shared" si="2"/>
        <v>7297800000</v>
      </c>
    </row>
    <row r="77" spans="2:6" x14ac:dyDescent="0.25">
      <c r="B77" s="7" t="s">
        <v>65</v>
      </c>
      <c r="C77" t="s">
        <v>66</v>
      </c>
      <c r="D77" s="1">
        <v>7302800000</v>
      </c>
      <c r="E77" s="1">
        <v>-5000000</v>
      </c>
      <c r="F77" s="1">
        <f t="shared" si="2"/>
        <v>7297800000</v>
      </c>
    </row>
    <row r="78" spans="2:6" ht="15.75" x14ac:dyDescent="0.25">
      <c r="B78" s="23">
        <v>2.2999999999999998</v>
      </c>
      <c r="C78" s="9" t="s">
        <v>33</v>
      </c>
      <c r="D78" s="10">
        <f>SUM(D79)</f>
        <v>69339669</v>
      </c>
      <c r="E78" s="9">
        <v>0</v>
      </c>
      <c r="F78" s="10">
        <f>SUM(F79)</f>
        <v>69339669</v>
      </c>
    </row>
    <row r="79" spans="2:6" x14ac:dyDescent="0.25">
      <c r="B79" s="7" t="s">
        <v>65</v>
      </c>
      <c r="C79" t="s">
        <v>66</v>
      </c>
      <c r="D79" s="1">
        <v>69339669</v>
      </c>
      <c r="E79">
        <v>0</v>
      </c>
      <c r="F79" s="1">
        <v>69339669</v>
      </c>
    </row>
    <row r="80" spans="2:6" ht="15.75" x14ac:dyDescent="0.25">
      <c r="B80" s="23">
        <v>2.2999999999999998</v>
      </c>
      <c r="C80" s="9" t="s">
        <v>33</v>
      </c>
      <c r="D80" s="10">
        <f>SUM(D81)</f>
        <v>1528500</v>
      </c>
      <c r="E80" s="9">
        <v>0</v>
      </c>
      <c r="F80" s="10">
        <f>SUM(F81)</f>
        <v>1528500</v>
      </c>
    </row>
    <row r="81" spans="2:6" x14ac:dyDescent="0.25">
      <c r="B81" s="7" t="s">
        <v>65</v>
      </c>
      <c r="C81" t="s">
        <v>66</v>
      </c>
      <c r="D81" s="1">
        <v>1528500</v>
      </c>
      <c r="E81">
        <v>0</v>
      </c>
      <c r="F81" s="1">
        <v>1528500</v>
      </c>
    </row>
    <row r="82" spans="2:6" ht="15.75" x14ac:dyDescent="0.25">
      <c r="B82" s="23">
        <v>2.2999999999999998</v>
      </c>
      <c r="C82" s="9" t="s">
        <v>33</v>
      </c>
      <c r="D82" s="10">
        <f>SUM(D83)</f>
        <v>356466109</v>
      </c>
      <c r="E82" s="9">
        <v>0</v>
      </c>
      <c r="F82" s="10">
        <f>SUM(F83)</f>
        <v>356466109</v>
      </c>
    </row>
    <row r="83" spans="2:6" x14ac:dyDescent="0.25">
      <c r="B83" s="7" t="s">
        <v>44</v>
      </c>
      <c r="C83" t="s">
        <v>45</v>
      </c>
      <c r="D83" s="1">
        <v>356466109</v>
      </c>
      <c r="E83">
        <v>0</v>
      </c>
      <c r="F83" s="1">
        <v>356466109</v>
      </c>
    </row>
    <row r="84" spans="2:6" ht="15.75" x14ac:dyDescent="0.25">
      <c r="D84" s="6">
        <f>SUM(D82+D80+D78+D76+D73+D71+D69+D67+D65+D61+D57+D55+D53+D50+D48+D39+D31+D21+D17)</f>
        <v>15080529512</v>
      </c>
      <c r="E84" s="6">
        <f t="shared" ref="E84:F84" si="3">SUM(E82+E80+E78+E76+E73+E71+E69+E67+E65+E61+E57+E55+E53+E50+E48+E39+E31+E21+E17)</f>
        <v>0</v>
      </c>
      <c r="F84" s="6">
        <f t="shared" si="3"/>
        <v>15080529512</v>
      </c>
    </row>
    <row r="85" spans="2:6" x14ac:dyDescent="0.25">
      <c r="B85" s="36" t="s">
        <v>76</v>
      </c>
      <c r="C85" s="36"/>
      <c r="D85" s="13">
        <v>0</v>
      </c>
      <c r="E85" s="13"/>
      <c r="F85" s="13"/>
    </row>
    <row r="86" spans="2:6" x14ac:dyDescent="0.25">
      <c r="B86" s="32" t="s">
        <v>77</v>
      </c>
      <c r="C86" s="32"/>
      <c r="D86" s="14">
        <v>0</v>
      </c>
      <c r="E86" s="14">
        <v>0</v>
      </c>
      <c r="F86" s="14">
        <v>0</v>
      </c>
    </row>
    <row r="87" spans="2:6" x14ac:dyDescent="0.25">
      <c r="B87" s="32" t="s">
        <v>78</v>
      </c>
      <c r="C87" s="32"/>
      <c r="D87" s="14">
        <v>0</v>
      </c>
      <c r="E87" s="14">
        <v>0</v>
      </c>
      <c r="F87" s="14">
        <v>0</v>
      </c>
    </row>
    <row r="88" spans="2:6" x14ac:dyDescent="0.25">
      <c r="B88" s="36" t="s">
        <v>79</v>
      </c>
      <c r="C88" s="36"/>
      <c r="D88" s="13">
        <v>0</v>
      </c>
      <c r="E88" s="13"/>
      <c r="F88" s="13"/>
    </row>
    <row r="89" spans="2:6" x14ac:dyDescent="0.25">
      <c r="B89" s="32" t="s">
        <v>80</v>
      </c>
      <c r="C89" s="32"/>
      <c r="D89" s="14">
        <v>0</v>
      </c>
      <c r="E89" s="14">
        <v>0</v>
      </c>
      <c r="F89" s="14">
        <v>0</v>
      </c>
    </row>
    <row r="90" spans="2:6" x14ac:dyDescent="0.25">
      <c r="B90" s="32" t="s">
        <v>81</v>
      </c>
      <c r="C90" s="32"/>
      <c r="D90" s="14">
        <v>0</v>
      </c>
      <c r="E90" s="14">
        <v>0</v>
      </c>
      <c r="F90" s="14">
        <v>0</v>
      </c>
    </row>
    <row r="91" spans="2:6" x14ac:dyDescent="0.25">
      <c r="B91" s="32" t="s">
        <v>82</v>
      </c>
      <c r="C91" s="32"/>
      <c r="D91" s="14">
        <v>0</v>
      </c>
      <c r="E91" s="14">
        <v>0</v>
      </c>
      <c r="F91" s="14">
        <v>0</v>
      </c>
    </row>
    <row r="92" spans="2:6" x14ac:dyDescent="0.25">
      <c r="B92" s="12" t="s">
        <v>83</v>
      </c>
      <c r="C92" s="7"/>
      <c r="D92" s="13">
        <f>SUM(D84)</f>
        <v>15080529512</v>
      </c>
      <c r="E92" s="13">
        <f t="shared" ref="E92:F92" si="4">SUM(E84)</f>
        <v>0</v>
      </c>
      <c r="F92" s="13">
        <f t="shared" si="4"/>
        <v>15080529512</v>
      </c>
    </row>
    <row r="93" spans="2:6" x14ac:dyDescent="0.25">
      <c r="B93" s="37" t="s">
        <v>84</v>
      </c>
      <c r="C93" s="37"/>
      <c r="D93" s="15">
        <v>0</v>
      </c>
      <c r="E93" s="15">
        <v>0</v>
      </c>
      <c r="F93" s="15">
        <v>0</v>
      </c>
    </row>
    <row r="94" spans="2:6" x14ac:dyDescent="0.25">
      <c r="B94" s="38" t="s">
        <v>85</v>
      </c>
      <c r="C94" s="38"/>
      <c r="D94" s="16">
        <v>0</v>
      </c>
      <c r="E94" s="16">
        <v>0</v>
      </c>
      <c r="F94" s="16">
        <v>0</v>
      </c>
    </row>
    <row r="95" spans="2:6" x14ac:dyDescent="0.25">
      <c r="B95" s="32" t="s">
        <v>86</v>
      </c>
      <c r="C95" s="32"/>
      <c r="D95" s="14">
        <v>0</v>
      </c>
      <c r="E95" s="14">
        <v>0</v>
      </c>
      <c r="F95" s="14">
        <v>0</v>
      </c>
    </row>
    <row r="96" spans="2:6" x14ac:dyDescent="0.25">
      <c r="B96" s="32" t="s">
        <v>87</v>
      </c>
      <c r="C96" s="32"/>
      <c r="D96" s="14">
        <v>0</v>
      </c>
      <c r="E96" s="14">
        <v>0</v>
      </c>
      <c r="F96" s="14">
        <v>0</v>
      </c>
    </row>
    <row r="97" spans="2:10" x14ac:dyDescent="0.25">
      <c r="B97" s="38" t="s">
        <v>88</v>
      </c>
      <c r="C97" s="38"/>
      <c r="D97" s="16">
        <v>0</v>
      </c>
      <c r="E97" s="16">
        <v>0</v>
      </c>
      <c r="F97" s="16">
        <v>0</v>
      </c>
    </row>
    <row r="98" spans="2:10" x14ac:dyDescent="0.25">
      <c r="B98" s="32" t="s">
        <v>89</v>
      </c>
      <c r="C98" s="32"/>
      <c r="D98" s="14">
        <v>0</v>
      </c>
      <c r="E98" s="14">
        <v>0</v>
      </c>
      <c r="F98" s="14">
        <v>0</v>
      </c>
    </row>
    <row r="99" spans="2:10" x14ac:dyDescent="0.25">
      <c r="B99" s="32" t="s">
        <v>90</v>
      </c>
      <c r="C99" s="32"/>
      <c r="D99" s="14">
        <v>0</v>
      </c>
      <c r="E99" s="14">
        <v>0</v>
      </c>
      <c r="F99" s="14">
        <v>0</v>
      </c>
    </row>
    <row r="100" spans="2:10" x14ac:dyDescent="0.25">
      <c r="B100" s="38" t="s">
        <v>91</v>
      </c>
      <c r="C100" s="38"/>
      <c r="D100" s="16">
        <v>0</v>
      </c>
      <c r="E100" s="16">
        <v>0</v>
      </c>
      <c r="F100" s="16">
        <v>0</v>
      </c>
    </row>
    <row r="101" spans="2:10" x14ac:dyDescent="0.25">
      <c r="B101" s="32" t="s">
        <v>92</v>
      </c>
      <c r="C101" s="32"/>
      <c r="D101" s="14">
        <v>0</v>
      </c>
      <c r="E101" s="14">
        <v>0</v>
      </c>
      <c r="F101" s="14">
        <v>0</v>
      </c>
    </row>
    <row r="102" spans="2:10" x14ac:dyDescent="0.25">
      <c r="B102" s="33" t="s">
        <v>93</v>
      </c>
      <c r="C102" s="33"/>
      <c r="D102" s="17">
        <f>SUM(D93:D101)</f>
        <v>0</v>
      </c>
      <c r="E102" s="17"/>
      <c r="F102" s="17"/>
    </row>
    <row r="103" spans="2:10" x14ac:dyDescent="0.25">
      <c r="B103" s="24"/>
      <c r="D103" s="19"/>
      <c r="E103" s="19"/>
    </row>
    <row r="104" spans="2:10" x14ac:dyDescent="0.25">
      <c r="B104" s="34" t="s">
        <v>94</v>
      </c>
      <c r="C104" s="34"/>
      <c r="D104" s="20">
        <f>SUM(D92,D102)</f>
        <v>15080529512</v>
      </c>
      <c r="E104" s="20">
        <f t="shared" ref="E104:F104" si="5">SUM(E92,E102)</f>
        <v>0</v>
      </c>
      <c r="F104" s="20">
        <f t="shared" si="5"/>
        <v>15080529512</v>
      </c>
    </row>
    <row r="105" spans="2:10" x14ac:dyDescent="0.25">
      <c r="B105" s="26" t="s">
        <v>95</v>
      </c>
      <c r="C105" s="27"/>
      <c r="D105" s="28"/>
    </row>
    <row r="106" spans="2:10" x14ac:dyDescent="0.25">
      <c r="B106" s="26" t="s">
        <v>96</v>
      </c>
      <c r="C106" s="27"/>
      <c r="D106" s="28"/>
    </row>
    <row r="107" spans="2:10" x14ac:dyDescent="0.25">
      <c r="B107" s="26" t="s">
        <v>97</v>
      </c>
      <c r="C107" s="28"/>
      <c r="D107" s="28"/>
    </row>
    <row r="108" spans="2:10" s="21" customFormat="1" x14ac:dyDescent="0.25">
      <c r="B108" s="29" t="s">
        <v>98</v>
      </c>
      <c r="C108" s="30"/>
      <c r="D108" s="30"/>
      <c r="I108" s="18"/>
      <c r="J108" s="22"/>
    </row>
    <row r="109" spans="2:10" s="21" customFormat="1" x14ac:dyDescent="0.25">
      <c r="B109" s="26" t="s">
        <v>99</v>
      </c>
      <c r="C109" s="31"/>
      <c r="D109" s="31"/>
    </row>
    <row r="110" spans="2:10" s="21" customFormat="1" ht="30" customHeight="1" x14ac:dyDescent="0.25">
      <c r="B110" s="35" t="s">
        <v>100</v>
      </c>
      <c r="C110" s="35"/>
      <c r="D110" s="35"/>
    </row>
    <row r="111" spans="2:10" s="21" customFormat="1" ht="12.75" x14ac:dyDescent="0.2">
      <c r="B111" s="25"/>
      <c r="H111" s="18"/>
      <c r="I111" s="22"/>
    </row>
  </sheetData>
  <mergeCells count="30">
    <mergeCell ref="B11:C11"/>
    <mergeCell ref="B5:F5"/>
    <mergeCell ref="B6:F6"/>
    <mergeCell ref="B7:F7"/>
    <mergeCell ref="B8:F8"/>
    <mergeCell ref="B9:F9"/>
    <mergeCell ref="B98:C98"/>
    <mergeCell ref="B99:C99"/>
    <mergeCell ref="B100:C100"/>
    <mergeCell ref="B12:C12"/>
    <mergeCell ref="B13:C13"/>
    <mergeCell ref="B14:C14"/>
    <mergeCell ref="B15:C15"/>
    <mergeCell ref="B16:C16"/>
    <mergeCell ref="B101:C101"/>
    <mergeCell ref="B102:C102"/>
    <mergeCell ref="B104:C104"/>
    <mergeCell ref="B110:D110"/>
    <mergeCell ref="B85:C85"/>
    <mergeCell ref="B86:C86"/>
    <mergeCell ref="B87:C87"/>
    <mergeCell ref="B88:C88"/>
    <mergeCell ref="B89:C89"/>
    <mergeCell ref="B90:C90"/>
    <mergeCell ref="B91:C91"/>
    <mergeCell ref="B93:C93"/>
    <mergeCell ref="B94:C94"/>
    <mergeCell ref="B95:C95"/>
    <mergeCell ref="B96:C96"/>
    <mergeCell ref="B97:C97"/>
  </mergeCells>
  <pageMargins left="0.56000000000000005" right="0.34" top="0.15748031496062992" bottom="0.9055118110236221" header="0.15748031496062992" footer="0.70866141732283472"/>
  <pageSetup scale="69" fitToHeight="0" orientation="portrait" r:id="rId1"/>
  <headerFooter>
    <oddFooter>Página &amp;P de 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Aprobado 2024</vt:lpstr>
      <vt:lpstr>'Aprobado 2024'!Títulos_a_imprimir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Jesuscita Feliz de Martinez</cp:lastModifiedBy>
  <cp:lastPrinted>2024-01-18T13:47:36Z</cp:lastPrinted>
  <dcterms:created xsi:type="dcterms:W3CDTF">2024-01-15T02:38:49Z</dcterms:created>
  <dcterms:modified xsi:type="dcterms:W3CDTF">2024-01-18T13:47:48Z</dcterms:modified>
</cp:coreProperties>
</file>