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300" activeTab="0"/>
  </bookViews>
  <sheets>
    <sheet name="Presupuesto 2021" sheetId="1" r:id="rId1"/>
  </sheets>
  <definedNames>
    <definedName name="_xlnm.Print_Area" localSheetId="0">'Presupuesto 2021'!$A$1:$D$91</definedName>
    <definedName name="_xlnm.Print_Titles" localSheetId="0">'Presupuesto 2021'!$1:$8</definedName>
  </definedNames>
  <calcPr fullCalcOnLoad="1"/>
</workbook>
</file>

<file path=xl/sharedStrings.xml><?xml version="1.0" encoding="utf-8"?>
<sst xmlns="http://schemas.openxmlformats.org/spreadsheetml/2006/main" count="89" uniqueCount="89">
  <si>
    <t>Agrupaciones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</si>
  <si>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</si>
  <si>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</si>
  <si>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</si>
  <si>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</si>
  <si>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</si>
  <si>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</si>
  <si>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</si>
  <si>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</si>
  <si>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</si>
  <si>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</si>
  <si>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</si>
  <si>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</si>
  <si>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</si>
  <si>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</si>
  <si>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</si>
  <si>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</si>
  <si>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</si>
  <si>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</si>
  <si>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</si>
  <si>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</si>
  <si>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</si>
  <si>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</si>
  <si>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</si>
  <si>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</si>
  <si>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</si>
  <si>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</si>
  <si>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</si>
  <si>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</si>
  <si>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</si>
  <si>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</si>
  <si>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</si>
  <si>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</si>
  <si>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</si>
  <si>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</si>
  <si>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</si>
  <si>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</si>
  <si>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</si>
  <si>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</si>
  <si>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</si>
  <si>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</si>
  <si>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[Ministerio de Salud Publica]</t>
  </si>
  <si>
    <t>Programa de Medicamentos Esenciales  Central de Apoyo Logistico  (PROMESECAL)</t>
  </si>
  <si>
    <t xml:space="preserve">Ejecución de Gastos y Aplicaciones Financieras </t>
  </si>
  <si>
    <t>En RD$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</si>
  <si>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</si>
  <si>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</si>
  <si>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</si>
  <si>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</si>
  <si>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</si>
  <si>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</si>
  <si>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</si>
  <si>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</si>
  <si>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</si>
  <si>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</si>
  <si>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</si>
  <si>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</si>
  <si>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</si>
  <si>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</si>
  <si>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</si>
  <si>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</si>
  <si>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</si>
  <si>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</si>
  <si>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</si>
  <si>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</si>
  <si>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</si>
  <si>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</si>
  <si>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</si>
  <si>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</si>
  <si>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</si>
  <si>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</si>
  <si>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</si>
  <si>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</si>
  <si>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</si>
  <si>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</si>
  <si>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</si>
  <si>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</si>
  <si>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</si>
  <si>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</si>
  <si>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</si>
  <si>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</si>
  <si>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t xml:space="preserve"> </t>
  </si>
  <si>
    <t>Presupuesto Modificado</t>
  </si>
  <si>
    <r>
      <rPr>
        <b/>
        <sz val="10"/>
        <color indexed="8"/>
        <rFont val="Calibri"/>
        <family val="2"/>
      </rPr>
      <t>Presupuesto Aprobado:</t>
    </r>
    <r>
      <rPr>
        <sz val="10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</si>
  <si>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0"/>
        <rFont val="Times New Roman"/>
        <family val="1"/>
      </rPr>
      <t xml:space="preserve">Presupuesto Modificado:  </t>
    </r>
    <r>
      <rPr>
        <sz val="10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</si>
  <si>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0"/>
        <rFont val="Times New Roman"/>
        <family val="1"/>
      </rPr>
      <t>Total Devengado:</t>
    </r>
    <r>
      <rPr>
        <sz val="10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</si>
  <si>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Año [2022]</t>
  </si>
  <si>
    <t>Fecha de registro: hasta el [04] de [Enero del [2022]</t>
  </si>
  <si>
    <t>Fecha de imputación: hasta el [04] de [Enero] del [2022]</t>
  </si>
</sst>
</file>

<file path=xl/styles.xml><?xml version="1.0" encoding="utf-8"?>
<styleSheet xmlns="http://schemas.openxmlformats.org/spreadsheetml/2006/main">
  <numFmts count="1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5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1" fontId="49" fillId="33" borderId="10" xfId="46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 wrapText="1"/>
    </xf>
    <xf numFmtId="171" fontId="4" fillId="0" borderId="0" xfId="0" applyNumberFormat="1" applyFont="1" applyAlignment="1">
      <alignment horizontal="right"/>
    </xf>
    <xf numFmtId="49" fontId="4" fillId="8" borderId="0" xfId="0" applyNumberFormat="1" applyFont="1" applyFill="1" applyAlignment="1">
      <alignment horizontal="left" wrapText="1"/>
    </xf>
    <xf numFmtId="171" fontId="4" fillId="8" borderId="0" xfId="0" applyNumberFormat="1" applyFont="1" applyFill="1" applyAlignment="1">
      <alignment horizontal="right"/>
    </xf>
    <xf numFmtId="0" fontId="50" fillId="34" borderId="11" xfId="0" applyFont="1" applyFill="1" applyBorder="1" applyAlignment="1">
      <alignment horizontal="left" vertical="center" wrapText="1"/>
    </xf>
    <xf numFmtId="171" fontId="50" fillId="34" borderId="11" xfId="46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171" fontId="50" fillId="33" borderId="11" xfId="46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9" fontId="7" fillId="8" borderId="0" xfId="0" applyNumberFormat="1" applyFont="1" applyFill="1" applyAlignment="1">
      <alignment horizontal="left" wrapText="1"/>
    </xf>
    <xf numFmtId="171" fontId="7" fillId="8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left" wrapText="1"/>
    </xf>
    <xf numFmtId="0" fontId="51" fillId="34" borderId="11" xfId="0" applyFont="1" applyFill="1" applyBorder="1" applyAlignment="1">
      <alignment horizontal="left" vertical="center" wrapText="1"/>
    </xf>
    <xf numFmtId="171" fontId="51" fillId="34" borderId="11" xfId="46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71" fontId="5" fillId="0" borderId="0" xfId="46" applyFont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51" fillId="0" borderId="12" xfId="0" applyFont="1" applyBorder="1" applyAlignment="1">
      <alignment horizontal="left" vertical="center" wrapText="1"/>
    </xf>
    <xf numFmtId="171" fontId="51" fillId="0" borderId="12" xfId="46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171" fontId="51" fillId="0" borderId="0" xfId="46" applyFont="1" applyAlignment="1">
      <alignment horizontal="left" vertical="center" wrapText="1"/>
    </xf>
    <xf numFmtId="171" fontId="5" fillId="0" borderId="0" xfId="46" applyFont="1" applyAlignment="1">
      <alignment/>
    </xf>
    <xf numFmtId="0" fontId="5" fillId="0" borderId="0" xfId="0" applyFont="1" applyAlignment="1">
      <alignment/>
    </xf>
    <xf numFmtId="171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52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104775</xdr:rowOff>
    </xdr:from>
    <xdr:to>
      <xdr:col>1</xdr:col>
      <xdr:colOff>2038350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1981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1419225</xdr:colOff>
      <xdr:row>0</xdr:row>
      <xdr:rowOff>76200</xdr:rowOff>
    </xdr:from>
    <xdr:to>
      <xdr:col>3</xdr:col>
      <xdr:colOff>3286125</xdr:colOff>
      <xdr:row>2</xdr:row>
      <xdr:rowOff>190500</xdr:rowOff>
    </xdr:to>
    <xdr:pic>
      <xdr:nvPicPr>
        <xdr:cNvPr id="2" name="2 Imagen" descr="farmacia del pueb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76200"/>
          <a:ext cx="1866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0"/>
  <sheetViews>
    <sheetView tabSelected="1" zoomScalePageLayoutView="0" workbookViewId="0" topLeftCell="A1">
      <selection activeCell="B84" sqref="B84:D90"/>
    </sheetView>
  </sheetViews>
  <sheetFormatPr defaultColWidth="11.421875" defaultRowHeight="12.75"/>
  <cols>
    <col min="1" max="1" width="2.140625" style="0" customWidth="1"/>
    <col min="2" max="2" width="52.8515625" style="0" customWidth="1"/>
    <col min="3" max="3" width="48.00390625" style="0" customWidth="1"/>
    <col min="4" max="4" width="49.28125" style="0" customWidth="1"/>
  </cols>
  <sheetData>
    <row r="1" spans="2:4" ht="18">
      <c r="B1" s="1"/>
      <c r="C1" s="2"/>
      <c r="D1" s="2"/>
    </row>
    <row r="2" spans="2:4" ht="20.25">
      <c r="B2" s="33" t="s">
        <v>41</v>
      </c>
      <c r="C2" s="33"/>
      <c r="D2" s="33"/>
    </row>
    <row r="3" spans="2:4" ht="15.75" customHeight="1">
      <c r="B3" s="34" t="s">
        <v>42</v>
      </c>
      <c r="C3" s="34"/>
      <c r="D3" s="34"/>
    </row>
    <row r="4" spans="2:4" ht="18">
      <c r="B4" s="35" t="s">
        <v>86</v>
      </c>
      <c r="C4" s="35"/>
      <c r="D4" s="35"/>
    </row>
    <row r="5" spans="2:4" ht="18" customHeight="1">
      <c r="B5" s="36" t="s">
        <v>43</v>
      </c>
      <c r="C5" s="36"/>
      <c r="D5" s="36"/>
    </row>
    <row r="6" spans="2:4" ht="15.75">
      <c r="B6" s="37" t="s">
        <v>44</v>
      </c>
      <c r="C6" s="37"/>
      <c r="D6" s="37"/>
    </row>
    <row r="7" spans="2:4" ht="8.25" customHeight="1">
      <c r="B7" s="3"/>
      <c r="C7" s="3"/>
      <c r="D7" s="3"/>
    </row>
    <row r="8" spans="2:4" ht="15.75">
      <c r="B8" s="4" t="s">
        <v>0</v>
      </c>
      <c r="C8" s="4" t="s">
        <v>1</v>
      </c>
      <c r="D8" s="4" t="s">
        <v>82</v>
      </c>
    </row>
    <row r="9" spans="2:4" ht="14.25">
      <c r="B9" s="6" t="s">
        <v>2</v>
      </c>
      <c r="C9" s="7">
        <f>SUM(C10)</f>
        <v>8386189440</v>
      </c>
      <c r="D9" s="7">
        <f>D10</f>
        <v>0</v>
      </c>
    </row>
    <row r="10" spans="2:4" ht="28.5">
      <c r="B10" s="6" t="s">
        <v>3</v>
      </c>
      <c r="C10" s="7">
        <f>SUM(C11)</f>
        <v>8386189440</v>
      </c>
      <c r="D10" s="7">
        <f>D11</f>
        <v>0</v>
      </c>
    </row>
    <row r="11" spans="2:4" ht="28.5">
      <c r="B11" s="6" t="s">
        <v>4</v>
      </c>
      <c r="C11" s="7">
        <f>SUM(C12)</f>
        <v>8386189440</v>
      </c>
      <c r="D11" s="7">
        <f>D12</f>
        <v>0</v>
      </c>
    </row>
    <row r="12" spans="2:4" ht="28.5">
      <c r="B12" s="6" t="s">
        <v>5</v>
      </c>
      <c r="C12" s="7">
        <f>SUM(C13)</f>
        <v>8386189440</v>
      </c>
      <c r="D12" s="7">
        <f>D13</f>
        <v>0</v>
      </c>
    </row>
    <row r="13" spans="2:4" ht="14.25">
      <c r="B13" s="6" t="s">
        <v>6</v>
      </c>
      <c r="C13" s="7">
        <f>SUM(C14+C19+C29+C38+C46+C54+C62)</f>
        <v>8386189440</v>
      </c>
      <c r="D13" s="7">
        <f>D29</f>
        <v>0</v>
      </c>
    </row>
    <row r="14" spans="2:4" ht="14.25">
      <c r="B14" s="8" t="s">
        <v>7</v>
      </c>
      <c r="C14" s="9">
        <f>SUM(C15:C18)</f>
        <v>1125270500</v>
      </c>
      <c r="D14" s="9"/>
    </row>
    <row r="15" spans="2:4" ht="15">
      <c r="B15" s="17" t="s">
        <v>8</v>
      </c>
      <c r="C15" s="29">
        <v>913104525</v>
      </c>
      <c r="D15" s="29"/>
    </row>
    <row r="16" spans="2:4" ht="15">
      <c r="B16" s="17" t="s">
        <v>9</v>
      </c>
      <c r="C16" s="29">
        <v>93346698</v>
      </c>
      <c r="D16" s="29" t="s">
        <v>81</v>
      </c>
    </row>
    <row r="17" spans="2:4" ht="15">
      <c r="B17" s="17" t="s">
        <v>10</v>
      </c>
      <c r="C17" s="29">
        <v>0</v>
      </c>
      <c r="D17" s="29"/>
    </row>
    <row r="18" spans="2:4" ht="15">
      <c r="B18" s="17" t="s">
        <v>11</v>
      </c>
      <c r="C18" s="29">
        <v>118819277</v>
      </c>
      <c r="D18" s="29"/>
    </row>
    <row r="19" spans="2:4" ht="14.25">
      <c r="B19" s="8" t="s">
        <v>12</v>
      </c>
      <c r="C19" s="9">
        <f>SUM(C20:C28)</f>
        <v>340396250</v>
      </c>
      <c r="D19" s="9"/>
    </row>
    <row r="20" spans="2:4" ht="15">
      <c r="B20" s="17" t="s">
        <v>13</v>
      </c>
      <c r="C20" s="29">
        <v>66080000</v>
      </c>
      <c r="D20" s="29"/>
    </row>
    <row r="21" spans="2:4" ht="15">
      <c r="B21" s="17" t="s">
        <v>14</v>
      </c>
      <c r="C21" s="29">
        <f>6371865+2000000</f>
        <v>8371865</v>
      </c>
      <c r="D21" s="29"/>
    </row>
    <row r="22" spans="2:4" ht="15">
      <c r="B22" s="17" t="s">
        <v>15</v>
      </c>
      <c r="C22" s="29">
        <v>5197600</v>
      </c>
      <c r="D22" s="29"/>
    </row>
    <row r="23" spans="2:4" ht="15">
      <c r="B23" s="17" t="s">
        <v>16</v>
      </c>
      <c r="C23" s="29">
        <v>1495000</v>
      </c>
      <c r="D23" s="29"/>
    </row>
    <row r="24" spans="2:4" ht="15">
      <c r="B24" s="17" t="s">
        <v>17</v>
      </c>
      <c r="C24" s="29">
        <v>101374543</v>
      </c>
      <c r="D24" s="29"/>
    </row>
    <row r="25" spans="2:4" ht="15">
      <c r="B25" s="17" t="s">
        <v>18</v>
      </c>
      <c r="C25" s="29">
        <v>23826081</v>
      </c>
      <c r="D25" s="29"/>
    </row>
    <row r="26" spans="2:4" ht="26.25">
      <c r="B26" s="17" t="s">
        <v>19</v>
      </c>
      <c r="C26" s="29">
        <f>1569816+40000000</f>
        <v>41569816</v>
      </c>
      <c r="D26" s="29"/>
    </row>
    <row r="27" spans="2:4" ht="26.25">
      <c r="B27" s="17" t="s">
        <v>20</v>
      </c>
      <c r="C27" s="29">
        <f>45229017+6000000</f>
        <v>51229017</v>
      </c>
      <c r="D27" s="29"/>
    </row>
    <row r="28" spans="2:4" ht="15">
      <c r="B28" s="17" t="s">
        <v>21</v>
      </c>
      <c r="C28" s="29">
        <v>41252328</v>
      </c>
      <c r="D28" s="29"/>
    </row>
    <row r="29" spans="2:4" ht="14.25">
      <c r="B29" s="8" t="s">
        <v>22</v>
      </c>
      <c r="C29" s="9">
        <f>SUM(C30:C37)</f>
        <v>6775192727</v>
      </c>
      <c r="D29" s="9">
        <f>SUM(D30:D37)</f>
        <v>0</v>
      </c>
    </row>
    <row r="30" spans="2:4" ht="15">
      <c r="B30" s="17" t="s">
        <v>23</v>
      </c>
      <c r="C30" s="29">
        <v>4678203</v>
      </c>
      <c r="D30" s="29"/>
    </row>
    <row r="31" spans="2:4" ht="15">
      <c r="B31" s="17" t="s">
        <v>24</v>
      </c>
      <c r="C31" s="29">
        <v>11543277</v>
      </c>
      <c r="D31" s="29"/>
    </row>
    <row r="32" spans="2:4" ht="15">
      <c r="B32" s="17" t="s">
        <v>25</v>
      </c>
      <c r="C32" s="29">
        <v>10523074</v>
      </c>
      <c r="D32" s="29"/>
    </row>
    <row r="33" spans="2:4" ht="15">
      <c r="B33" s="17" t="s">
        <v>26</v>
      </c>
      <c r="C33" s="29">
        <f>533202792+892728573+231348718+3854449656</f>
        <v>5511729739</v>
      </c>
      <c r="D33" s="29"/>
    </row>
    <row r="34" spans="2:4" ht="15">
      <c r="B34" s="17" t="s">
        <v>27</v>
      </c>
      <c r="C34" s="29">
        <v>15265616</v>
      </c>
      <c r="D34" s="29"/>
    </row>
    <row r="35" spans="2:4" ht="26.25">
      <c r="B35" s="17" t="s">
        <v>28</v>
      </c>
      <c r="C35" s="29">
        <v>10731642</v>
      </c>
      <c r="D35" s="29"/>
    </row>
    <row r="36" spans="2:4" ht="26.25">
      <c r="B36" s="17" t="s">
        <v>29</v>
      </c>
      <c r="C36" s="29">
        <v>52179632</v>
      </c>
      <c r="D36" s="29"/>
    </row>
    <row r="37" spans="2:4" ht="15">
      <c r="B37" s="17" t="s">
        <v>30</v>
      </c>
      <c r="C37" s="29">
        <f>19917524+68036788+1070587232</f>
        <v>1158541544</v>
      </c>
      <c r="D37" s="29"/>
    </row>
    <row r="38" spans="2:4" ht="14.25">
      <c r="B38" s="10" t="s">
        <v>45</v>
      </c>
      <c r="C38" s="11">
        <v>0</v>
      </c>
      <c r="D38" s="11"/>
    </row>
    <row r="39" spans="2:4" ht="12.75">
      <c r="B39" s="20" t="s">
        <v>46</v>
      </c>
      <c r="C39" s="21">
        <v>0</v>
      </c>
      <c r="D39" s="21"/>
    </row>
    <row r="40" spans="2:4" ht="25.5">
      <c r="B40" s="20" t="s">
        <v>47</v>
      </c>
      <c r="C40" s="21">
        <v>0</v>
      </c>
      <c r="D40" s="21"/>
    </row>
    <row r="41" spans="2:4" ht="25.5">
      <c r="B41" s="20" t="s">
        <v>48</v>
      </c>
      <c r="C41" s="21">
        <v>0</v>
      </c>
      <c r="D41" s="21"/>
    </row>
    <row r="42" spans="2:4" ht="25.5">
      <c r="B42" s="20" t="s">
        <v>49</v>
      </c>
      <c r="C42" s="21">
        <v>0</v>
      </c>
      <c r="D42" s="21"/>
    </row>
    <row r="43" spans="2:4" ht="25.5">
      <c r="B43" s="20" t="s">
        <v>50</v>
      </c>
      <c r="C43" s="21">
        <v>0</v>
      </c>
      <c r="D43" s="21"/>
    </row>
    <row r="44" spans="2:4" ht="12.75">
      <c r="B44" s="20" t="s">
        <v>51</v>
      </c>
      <c r="C44" s="21">
        <v>0</v>
      </c>
      <c r="D44" s="21"/>
    </row>
    <row r="45" spans="2:4" ht="25.5">
      <c r="B45" s="20" t="s">
        <v>52</v>
      </c>
      <c r="C45" s="21">
        <v>0</v>
      </c>
      <c r="D45" s="21"/>
    </row>
    <row r="46" spans="2:4" ht="14.25">
      <c r="B46" s="10" t="s">
        <v>53</v>
      </c>
      <c r="C46" s="11">
        <v>0</v>
      </c>
      <c r="D46" s="11"/>
    </row>
    <row r="47" spans="2:4" ht="12.75">
      <c r="B47" s="20" t="s">
        <v>54</v>
      </c>
      <c r="C47" s="21">
        <v>0</v>
      </c>
      <c r="D47" s="21"/>
    </row>
    <row r="48" spans="2:4" ht="25.5">
      <c r="B48" s="20" t="s">
        <v>55</v>
      </c>
      <c r="C48" s="21">
        <v>0</v>
      </c>
      <c r="D48" s="21"/>
    </row>
    <row r="49" spans="2:4" ht="25.5">
      <c r="B49" s="20" t="s">
        <v>56</v>
      </c>
      <c r="C49" s="21">
        <v>0</v>
      </c>
      <c r="D49" s="21"/>
    </row>
    <row r="50" spans="2:4" ht="25.5">
      <c r="B50" s="20" t="s">
        <v>57</v>
      </c>
      <c r="C50" s="21">
        <v>0</v>
      </c>
      <c r="D50" s="21"/>
    </row>
    <row r="51" spans="2:4" ht="25.5">
      <c r="B51" s="20" t="s">
        <v>58</v>
      </c>
      <c r="C51" s="21">
        <v>0</v>
      </c>
      <c r="D51" s="21"/>
    </row>
    <row r="52" spans="2:4" ht="12.75">
      <c r="B52" s="20" t="s">
        <v>59</v>
      </c>
      <c r="C52" s="21">
        <v>0</v>
      </c>
      <c r="D52" s="21"/>
    </row>
    <row r="53" spans="2:4" ht="25.5">
      <c r="B53" s="20" t="s">
        <v>60</v>
      </c>
      <c r="C53" s="21">
        <v>0</v>
      </c>
      <c r="D53" s="21"/>
    </row>
    <row r="54" spans="2:4" ht="28.5">
      <c r="B54" s="8" t="s">
        <v>31</v>
      </c>
      <c r="C54" s="9">
        <f>SUM(C55:C61)</f>
        <v>96189963</v>
      </c>
      <c r="D54" s="9"/>
    </row>
    <row r="55" spans="2:4" ht="15">
      <c r="B55" s="17" t="s">
        <v>32</v>
      </c>
      <c r="C55" s="29">
        <v>59417155</v>
      </c>
      <c r="D55" s="29"/>
    </row>
    <row r="56" spans="2:4" ht="26.25">
      <c r="B56" s="17" t="s">
        <v>33</v>
      </c>
      <c r="C56" s="29">
        <v>410000</v>
      </c>
      <c r="D56" s="29"/>
    </row>
    <row r="57" spans="2:4" ht="26.25">
      <c r="B57" s="17" t="s">
        <v>34</v>
      </c>
      <c r="C57" s="29">
        <v>77200</v>
      </c>
      <c r="D57" s="29"/>
    </row>
    <row r="58" spans="2:4" ht="26.25">
      <c r="B58" s="17" t="s">
        <v>35</v>
      </c>
      <c r="C58" s="29">
        <v>0</v>
      </c>
      <c r="D58" s="29"/>
    </row>
    <row r="59" spans="2:4" ht="15">
      <c r="B59" s="17" t="s">
        <v>36</v>
      </c>
      <c r="C59" s="29">
        <f>3330553+9500000</f>
        <v>12830553</v>
      </c>
      <c r="D59" s="29"/>
    </row>
    <row r="60" spans="2:4" ht="15">
      <c r="B60" s="17" t="s">
        <v>37</v>
      </c>
      <c r="C60" s="29">
        <v>180055</v>
      </c>
      <c r="D60" s="29"/>
    </row>
    <row r="61" spans="2:4" ht="15">
      <c r="B61" s="17" t="s">
        <v>38</v>
      </c>
      <c r="C61" s="29">
        <v>23275000</v>
      </c>
      <c r="D61" s="29"/>
    </row>
    <row r="62" spans="2:4" ht="12.75">
      <c r="B62" s="15" t="s">
        <v>39</v>
      </c>
      <c r="C62" s="16">
        <v>49140000</v>
      </c>
      <c r="D62" s="16"/>
    </row>
    <row r="63" spans="2:4" ht="15">
      <c r="B63" s="17" t="s">
        <v>40</v>
      </c>
      <c r="C63" s="29">
        <v>49140000</v>
      </c>
      <c r="D63" s="29"/>
    </row>
    <row r="64" spans="2:4" ht="28.5">
      <c r="B64" s="10" t="s">
        <v>61</v>
      </c>
      <c r="C64" s="11">
        <v>0</v>
      </c>
      <c r="D64" s="11"/>
    </row>
    <row r="65" spans="2:4" ht="12.75">
      <c r="B65" s="22" t="s">
        <v>62</v>
      </c>
      <c r="C65" s="21">
        <v>0</v>
      </c>
      <c r="D65" s="21"/>
    </row>
    <row r="66" spans="2:4" ht="25.5">
      <c r="B66" s="22" t="s">
        <v>63</v>
      </c>
      <c r="C66" s="21">
        <v>0</v>
      </c>
      <c r="D66" s="21"/>
    </row>
    <row r="67" spans="2:4" ht="14.25">
      <c r="B67" s="10" t="s">
        <v>64</v>
      </c>
      <c r="C67" s="11">
        <v>0</v>
      </c>
      <c r="D67" s="11"/>
    </row>
    <row r="68" spans="2:4" ht="12.75">
      <c r="B68" s="22" t="s">
        <v>65</v>
      </c>
      <c r="C68" s="21">
        <v>0</v>
      </c>
      <c r="D68" s="21"/>
    </row>
    <row r="69" spans="2:4" ht="12.75">
      <c r="B69" s="22" t="s">
        <v>66</v>
      </c>
      <c r="C69" s="21">
        <v>0</v>
      </c>
      <c r="D69" s="21"/>
    </row>
    <row r="70" spans="2:4" ht="25.5">
      <c r="B70" s="22" t="s">
        <v>67</v>
      </c>
      <c r="C70" s="21">
        <v>0</v>
      </c>
      <c r="D70" s="21"/>
    </row>
    <row r="71" spans="2:4" ht="14.25">
      <c r="B71" s="10" t="s">
        <v>68</v>
      </c>
      <c r="C71" s="11">
        <f>SUM(C67,C64,C46,C54,C62,C38,C29,C19,C14)</f>
        <v>8386189440</v>
      </c>
      <c r="D71" s="11"/>
    </row>
    <row r="72" spans="2:4" ht="12.75">
      <c r="B72" s="23" t="s">
        <v>69</v>
      </c>
      <c r="C72" s="24">
        <v>0</v>
      </c>
      <c r="D72" s="24"/>
    </row>
    <row r="73" spans="2:4" ht="12.75">
      <c r="B73" s="25" t="s">
        <v>70</v>
      </c>
      <c r="C73" s="26">
        <v>0</v>
      </c>
      <c r="D73" s="26"/>
    </row>
    <row r="74" spans="2:4" ht="25.5">
      <c r="B74" s="22" t="s">
        <v>71</v>
      </c>
      <c r="C74" s="21">
        <v>0</v>
      </c>
      <c r="D74" s="21"/>
    </row>
    <row r="75" spans="2:4" ht="25.5">
      <c r="B75" s="22" t="s">
        <v>72</v>
      </c>
      <c r="C75" s="21">
        <v>0</v>
      </c>
      <c r="D75" s="21"/>
    </row>
    <row r="76" spans="2:4" ht="12.75">
      <c r="B76" s="25" t="s">
        <v>73</v>
      </c>
      <c r="C76" s="26">
        <v>0</v>
      </c>
      <c r="D76" s="26"/>
    </row>
    <row r="77" spans="2:4" ht="12.75">
      <c r="B77" s="22" t="s">
        <v>74</v>
      </c>
      <c r="C77" s="21">
        <v>0</v>
      </c>
      <c r="D77" s="21"/>
    </row>
    <row r="78" spans="2:4" ht="12.75">
      <c r="B78" s="22" t="s">
        <v>75</v>
      </c>
      <c r="C78" s="21">
        <v>0</v>
      </c>
      <c r="D78" s="21"/>
    </row>
    <row r="79" spans="2:4" ht="12.75">
      <c r="B79" s="25" t="s">
        <v>76</v>
      </c>
      <c r="C79" s="26">
        <v>0</v>
      </c>
      <c r="D79" s="26"/>
    </row>
    <row r="80" spans="2:4" ht="12.75">
      <c r="B80" s="22" t="s">
        <v>77</v>
      </c>
      <c r="C80" s="21">
        <v>0</v>
      </c>
      <c r="D80" s="21"/>
    </row>
    <row r="81" spans="2:4" ht="12.75">
      <c r="B81" s="18" t="s">
        <v>78</v>
      </c>
      <c r="C81" s="19">
        <f>SUM(C72:C80)</f>
        <v>0</v>
      </c>
      <c r="D81" s="19"/>
    </row>
    <row r="82" spans="2:4" ht="12.75">
      <c r="B82" s="14"/>
      <c r="C82" s="27"/>
      <c r="D82" s="27"/>
    </row>
    <row r="83" spans="2:4" ht="28.5">
      <c r="B83" s="12" t="s">
        <v>79</v>
      </c>
      <c r="C83" s="13">
        <f>SUM(C71,C81)</f>
        <v>8386189440</v>
      </c>
      <c r="D83" s="13"/>
    </row>
    <row r="84" spans="2:4" ht="12.75">
      <c r="B84" s="14" t="s">
        <v>80</v>
      </c>
      <c r="C84" s="14"/>
      <c r="D84" s="14"/>
    </row>
    <row r="85" spans="2:4" ht="12.75">
      <c r="B85" s="14" t="s">
        <v>87</v>
      </c>
      <c r="C85" s="14"/>
      <c r="D85" s="14"/>
    </row>
    <row r="86" spans="2:4" ht="12.75">
      <c r="B86" s="14" t="s">
        <v>88</v>
      </c>
      <c r="C86" s="14"/>
      <c r="D86" s="14"/>
    </row>
    <row r="87" spans="2:11" s="5" customFormat="1" ht="12.75">
      <c r="B87" s="30" t="s">
        <v>83</v>
      </c>
      <c r="C87" s="30"/>
      <c r="D87" s="30"/>
      <c r="E87" s="30"/>
      <c r="J87" s="14"/>
      <c r="K87" s="31"/>
    </row>
    <row r="88" spans="2:5" s="5" customFormat="1" ht="12.75">
      <c r="B88" s="28" t="s">
        <v>84</v>
      </c>
      <c r="C88" s="28"/>
      <c r="D88" s="28"/>
      <c r="E88" s="28"/>
    </row>
    <row r="89" spans="2:5" s="5" customFormat="1" ht="23.25" customHeight="1">
      <c r="B89" s="38" t="s">
        <v>85</v>
      </c>
      <c r="C89" s="38"/>
      <c r="D89" s="38"/>
      <c r="E89" s="28"/>
    </row>
    <row r="90" spans="2:10" s="5" customFormat="1" ht="12.75">
      <c r="B90" s="32"/>
      <c r="I90" s="14"/>
      <c r="J90" s="31"/>
    </row>
  </sheetData>
  <sheetProtection/>
  <mergeCells count="6">
    <mergeCell ref="B2:D2"/>
    <mergeCell ref="B3:D3"/>
    <mergeCell ref="B4:D4"/>
    <mergeCell ref="B5:D5"/>
    <mergeCell ref="B6:D6"/>
    <mergeCell ref="B89:D89"/>
  </mergeCells>
  <printOptions/>
  <pageMargins left="0.25" right="0.25" top="0.17" bottom="0.94" header="0.17" footer="0.75"/>
  <pageSetup fitToHeight="0" fitToWidth="1" horizontalDpi="600" verticalDpi="600" orientation="portrait" scale="68" r:id="rId2"/>
  <headerFooter>
    <oddFooter>&amp;C&amp;"Arial Black,Normal"&amp;11Página &amp;P de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Jesuscita Feliz de Martinez</dc:creator>
  <cp:keywords/>
  <dc:description/>
  <cp:lastModifiedBy>Jesuscita Feliz de Martinez</cp:lastModifiedBy>
  <cp:lastPrinted>2022-01-17T13:20:44Z</cp:lastPrinted>
  <dcterms:created xsi:type="dcterms:W3CDTF">2021-02-05T19:22:07Z</dcterms:created>
  <dcterms:modified xsi:type="dcterms:W3CDTF">2022-01-17T20:03:08Z</dcterms:modified>
  <cp:category/>
  <cp:version/>
  <cp:contentType/>
  <cp:contentStatus/>
</cp:coreProperties>
</file>